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0115" windowHeight="9015"/>
  </bookViews>
  <sheets>
    <sheet name="list" sheetId="1" r:id="rId1"/>
  </sheets>
  <definedNames>
    <definedName name="SOURCE">#REF!</definedName>
    <definedName name="TITLE">#REF!</definedName>
  </definedNames>
  <calcPr calcId="125725"/>
</workbook>
</file>

<file path=xl/calcChain.xml><?xml version="1.0" encoding="utf-8"?>
<calcChain xmlns="http://schemas.openxmlformats.org/spreadsheetml/2006/main">
  <c r="C28" i="1"/>
  <c r="C12"/>
  <c r="C9"/>
  <c r="C7"/>
  <c r="C8"/>
  <c r="C6"/>
  <c r="C30"/>
  <c r="C29" l="1"/>
  <c r="C27"/>
  <c r="C26"/>
  <c r="C24"/>
  <c r="C25"/>
  <c r="C23"/>
  <c r="C22"/>
  <c r="C21"/>
  <c r="C20"/>
  <c r="C19"/>
  <c r="C18"/>
  <c r="C17"/>
  <c r="C16"/>
  <c r="C15"/>
  <c r="C14"/>
  <c r="C13"/>
  <c r="C11"/>
  <c r="C10"/>
  <c r="C5"/>
  <c r="C4"/>
  <c r="C3"/>
  <c r="C2"/>
</calcChain>
</file>

<file path=xl/sharedStrings.xml><?xml version="1.0" encoding="utf-8"?>
<sst xmlns="http://schemas.openxmlformats.org/spreadsheetml/2006/main" count="84" uniqueCount="72">
  <si>
    <t>Consumption 1929 Prices</t>
  </si>
  <si>
    <t>Perishables means  the flow of perishables goods to consumers at cost to them, Variant III, 1929 Prices, millions of dollars.  Semi-durables means  the flow of semi-durable goods to consumers at cost to them, Variant III, 1929 Prices, millions of dollars.  Durables  means  the flow of durable goods to consumers at cost to them, Variant III, 1929 Prices, millions of dollars. Services means the flow of service to consumers at cost to them, Variant III, 1929 Prices, millions of dollars. Non-Durables is the sum of Perishables and Semi-Durables.</t>
  </si>
  <si>
    <t>10105 Ann</t>
  </si>
  <si>
    <t>bookmark/tab</t>
  </si>
  <si>
    <t>10103 Ann</t>
  </si>
  <si>
    <t>Consumption Current Prices</t>
  </si>
  <si>
    <t>Perishables means  the flow of perishables goods to consumers at cost to them, Variant III, Current Prices, millions of dollars.  Semi-durables means  the flow of semi-durable goods to consumers at cost to them, Variant III, Current Prices, millions of dollars.  Durables  means  the flow of durable goods to consumers at cost to them, Variant III, Current Prices, millions of dollars. Services means the flow of service to consumers at cost to them, Variant III, Current Prices, millions of dollars. Non-Durables is the sum of Perishables and Semi-Durables.</t>
  </si>
  <si>
    <t>Aa6-8</t>
  </si>
  <si>
    <t>NST01</t>
  </si>
  <si>
    <t>Table Aa6-8.  Population: 1790-2000 [Annual estimates], Thousands, in Historical Statistics of the United States, Earliest Times to the Present: Millennial Edition. Aa6 - Total, including armed forces overseas. Aa7 - Resident population, total. Aa8 - Resident population, civilian.</t>
  </si>
  <si>
    <t>1a</t>
  </si>
  <si>
    <t>1b</t>
  </si>
  <si>
    <t>5a</t>
  </si>
  <si>
    <t>5b</t>
  </si>
  <si>
    <t>Price Index</t>
  </si>
  <si>
    <t>Taken from Shaw (1947), pg. 262, table  "TABLE II 10 Value of Nonmanufactured Fuels Destined for Sale to Ultimate' Consumers, 1869, 1879, 1889-1919".</t>
  </si>
  <si>
    <t>Value Destined for Domestic Consumption - 5b. Coal taken from: (1) Kuzntes (1938), pg. 156, table "Table II-7 VALUES DESTINED FOR DOMESTIC CONSUMPTION, IN 1929 PRICES (thousands of dollars)"; and Kuzntes (1938), pg. 146, table "Table II-5 VALUES DESTINED FOR DOMESTIC CONSUMPTION (thousands of dollars)".</t>
  </si>
  <si>
    <t>5b 1929 Prices
5b Current Prices</t>
  </si>
  <si>
    <t>Table 10</t>
  </si>
  <si>
    <t>Export of Crude Food</t>
  </si>
  <si>
    <t>Da1351-1356</t>
  </si>
  <si>
    <t>Consumer expenditures on food-by location and by farm value and marketing bill components: 1913-1997, Billions of dollars</t>
  </si>
  <si>
    <t>Consumption expenditures by type of product of service.</t>
  </si>
  <si>
    <t xml:space="preserve">Retail price index for food. Pre-1929 - BLS. </t>
  </si>
  <si>
    <t>Exporter's expenses</t>
  </si>
  <si>
    <t>10% deduction of exporter expenses from Shaw (1947).</t>
  </si>
  <si>
    <t>Kuz_1929_VIII.csv</t>
  </si>
  <si>
    <t>Kuz_Curr_VIII.csv</t>
  </si>
  <si>
    <t>10105 Ann.csv</t>
  </si>
  <si>
    <t>10103 Ann.csv</t>
  </si>
  <si>
    <t>POP1.csv</t>
  </si>
  <si>
    <t>POP2.csv</t>
  </si>
  <si>
    <t>Shaw_1a.csv</t>
  </si>
  <si>
    <t>Shaw_1b.csv</t>
  </si>
  <si>
    <t>Shaw_2.csv</t>
  </si>
  <si>
    <t>Shaw_3.csv</t>
  </si>
  <si>
    <t>Shaw_4.csv</t>
  </si>
  <si>
    <t>Shaw_5a.csv</t>
  </si>
  <si>
    <t>Shaw_5b.csv</t>
  </si>
  <si>
    <t>Shaw_price_indices1a-5a.csv</t>
  </si>
  <si>
    <t>Shaw_price_indices5b.csv</t>
  </si>
  <si>
    <t>Kuznets_5b_Coal.csv</t>
  </si>
  <si>
    <t>Farm_Income.csv</t>
  </si>
  <si>
    <t>HSUT_Da1351-1356.csv</t>
  </si>
  <si>
    <t>Retail_Price_Food_1899_1929.csv</t>
  </si>
  <si>
    <t>Dewhurst.xls</t>
  </si>
  <si>
    <t>Personal Tax and Nontax Payments , Unpaid Services of Financial Intermediaries, and Consumption Expenditures - Total Commerce Basis, 1929 Prices. Millions of dollars. Kendrick Adjustment equals minus Personal Tax and Nontax Payments plus Unpaid Services of Financial Intermediaries.</t>
  </si>
  <si>
    <t>Personal Tax and Nontax Payments , Unpaid Services of Financial Intermediaries, and Consumption Expenditures - Total Commerce Basis, Current Prices, Millions of dollars. Kendrick Adjustment equals minus Personal Tax and Nontax Payments plus Unpaid Services of Financial Intermediaries.</t>
  </si>
  <si>
    <t>Data Description</t>
  </si>
  <si>
    <t>File Name</t>
  </si>
  <si>
    <t>Link</t>
  </si>
  <si>
    <t>There are extra bookmarks</t>
  </si>
  <si>
    <t>Price Indexes, 1913=100,  Perishables, Minor Commodity Groups 1a, 1b, 2, 3, 4, and 5a, 1869, 1879, 1889-1939.</t>
  </si>
  <si>
    <t>Value of Output of Finished Commodities for Domestic Consumption, Perishable, Non-Manufactured Fuels, Minor Commodity Group 5b, Current Prices, 1869, 1879, 1889-1919 (thousands of dollars).</t>
  </si>
  <si>
    <t>Value of Output of Finished Commodities for Domestic Consumption, Perishable, Food and Kindred Products, Manufactured, Minor Commodity Group 1a, Current Prices, 1869, 1879, 1889-1919 (thousands of dollars).</t>
  </si>
  <si>
    <t>Value of Output of Finished Commodities for Domestic Consumption, Perishable, Food and Kindred Products, Non-Manufactured, Minor Commodity Group 1b, Current Prices, 1869, 1879, 1889-1919 (thousands of dollars).</t>
  </si>
  <si>
    <t>Value of Output of Finished Commodities for Domestic Consumption, Perishable, Cigars, Cigarettes, and Tobacco, Minor Commodity Group 2, Current Prices, 1869, 1879, 1889-1919 (thousands of dollars).</t>
  </si>
  <si>
    <t>Value of Output of Finished Commodities for Domestic Consumption, Perishable, Drugs, Toilet, and Household Preparations, Minor Commodity Group 3, Current Prices, 1869, 1879, 1889-1919 (thousands of dollars).</t>
  </si>
  <si>
    <t>Value of Output of Finished Commodities for Domestic Consumption, Perishable, Magazines, Newspapers, Stationary, and Supplies, and Misc. Paper Products, Minor Commodity Group 4, Current Prices, 1869, 1879, 1889-1919 (thousands of dollars).</t>
  </si>
  <si>
    <t>Value of Output of Finished Commodities for Domestic Consumption, Perishable, Fuel and Lighting Products, Manufactured, Minor Commodity Group 5a, Current Prices, 1869, 1879, 1889-1919 (thousands of dollars).</t>
  </si>
  <si>
    <t>Per capita consumption on nondurables ands services in thousands of 1972 dollars.</t>
  </si>
  <si>
    <t>ShillerData.csv</t>
  </si>
  <si>
    <t>Mehra_Prescott_1985.csv</t>
  </si>
  <si>
    <t xml:space="preserve">Data shown in Chapter 26 of Market Volatility, R. Shiller, MIT Press, 1989. This data was downloaded from Professor Shiller's website in 2003 (approximately).  This series is nearly identical to the series used by Mehra and Prescott (1985). After BEA rebased their consumption series to 2000 Prices, Professor Shiller revised his data set to include consumption of durables. The former series can no longer be found in his website, while the latter can be found in the website below.
http://www.econ.yale.edu/~shiller/data.htm
</t>
  </si>
  <si>
    <t>Wheat, rye, potatoes, sweet potatoes, dry beans, rice Orchard, Citrus, grapes, dairy products, chicken and eggs, attle, calves, hogs, sheep and lambs taken from Table 10, in "Gross Farm Income and Indices of Farm Production and Prices in the United States 1869 -- 1937", Billions of Dollars.</t>
  </si>
  <si>
    <t xml:space="preserve">Export of Crude Food taken from series U 215 in Table "U 213 - 224: Value of Merchandise Exports and Imports, by Economic Class: 1820 - 1970", in "Historical Statistics of the United States: 1970 to Colonial Times". Billions of dollars. Numbers presented in the present table are in billions of dollars. Original estimates are in millions of dollars. </t>
  </si>
  <si>
    <t>NIPA Table 1.1.5. Gross Domestic Product, [Billions of dollars], Annual data from 1969 To 2012, Bureau of Economic Analysis.</t>
  </si>
  <si>
    <t>NIPA Table 1.1.5. Gross Domestic Product, [Billions of dollars], Annual data from 1929 To 1969, Bureau of Economic Analysis.</t>
  </si>
  <si>
    <t>NIPA Table 1.1.3. Real Gross Domestic Product, Quantity Indexes, [Index numbers, 2005=100], Annual data from 1929 To 1969, Bureau of Economic Analysis.</t>
  </si>
  <si>
    <t>NIPA Table 1.1.3. Real Gross Domestic Product, Quantity Indexes, [Index numbers, 2005=100], Annual data from 1969 To 2012, Bureau of Economic Analysis.</t>
  </si>
  <si>
    <t>Table 1. Annual Estimates of the Resident Population for the United States, Regions, States, and Puerto Rico: April 1, 2000 to July 1, 2009 (NST-EST2009-01). Source: U.S. Census Bureau, Population Division. Release Date: December 2009.</t>
  </si>
  <si>
    <t>Table 1. Annual Estimates of the Population for the United States, Regions, States, and Puerto Rico:
 April 1, 2010 to July 1, 2012 (NST-EST2012-01). Source: U.S. Census Bureau, Population Division. Release Date: December 2012.</t>
  </si>
</sst>
</file>

<file path=xl/styles.xml><?xml version="1.0" encoding="utf-8"?>
<styleSheet xmlns="http://schemas.openxmlformats.org/spreadsheetml/2006/main">
  <fonts count="7">
    <font>
      <sz val="11"/>
      <color theme="1"/>
      <name val="Calibri"/>
      <family val="2"/>
      <scheme val="minor"/>
    </font>
    <font>
      <sz val="10"/>
      <color theme="1"/>
      <name val="Book Antiqua"/>
      <family val="1"/>
    </font>
    <font>
      <b/>
      <sz val="10"/>
      <color theme="1"/>
      <name val="Book Antiqua"/>
      <family val="1"/>
    </font>
    <font>
      <sz val="11"/>
      <color theme="1"/>
      <name val="Calibri"/>
      <family val="2"/>
      <scheme val="minor"/>
    </font>
    <font>
      <sz val="10"/>
      <name val="Arial"/>
      <family val="2"/>
    </font>
    <font>
      <u/>
      <sz val="10"/>
      <color indexed="12"/>
      <name val="Arial"/>
      <family val="2"/>
    </font>
    <font>
      <sz val="10"/>
      <name val="MS Sans Serif"/>
      <family val="2"/>
    </font>
  </fonts>
  <fills count="2">
    <fill>
      <patternFill patternType="none"/>
    </fill>
    <fill>
      <patternFill patternType="gray125"/>
    </fill>
  </fills>
  <borders count="1">
    <border>
      <left/>
      <right/>
      <top/>
      <bottom/>
      <diagonal/>
    </border>
  </borders>
  <cellStyleXfs count="15">
    <xf numFmtId="0" fontId="0" fillId="0" borderId="0"/>
    <xf numFmtId="0" fontId="4" fillId="0" borderId="0"/>
    <xf numFmtId="0" fontId="5" fillId="0" borderId="0" applyNumberFormat="0" applyFill="0" applyBorder="0" applyAlignment="0" applyProtection="0">
      <alignment vertical="top"/>
      <protection locked="0"/>
    </xf>
    <xf numFmtId="0" fontId="4" fillId="0" borderId="0"/>
    <xf numFmtId="0" fontId="6"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cellStyleXfs>
  <cellXfs count="6">
    <xf numFmtId="0" fontId="0" fillId="0" borderId="0" xfId="0"/>
    <xf numFmtId="0" fontId="1" fillId="0" borderId="0" xfId="0" applyFont="1"/>
    <xf numFmtId="0" fontId="1" fillId="0" borderId="0" xfId="0" applyFont="1" applyAlignment="1">
      <alignment horizontal="left" vertical="top"/>
    </xf>
    <xf numFmtId="0" fontId="1" fillId="0" borderId="0" xfId="0" applyFont="1" applyAlignment="1">
      <alignment horizontal="left" vertical="top" wrapText="1"/>
    </xf>
    <xf numFmtId="0" fontId="2" fillId="0" borderId="0" xfId="0" applyFont="1"/>
    <xf numFmtId="0" fontId="1" fillId="0" borderId="0" xfId="0" applyFont="1" applyAlignment="1">
      <alignment wrapText="1"/>
    </xf>
  </cellXfs>
  <cellStyles count="15">
    <cellStyle name="Hyperlink 2" xfId="2"/>
    <cellStyle name="Normal" xfId="0" builtinId="0"/>
    <cellStyle name="Normal 2" xfId="1"/>
    <cellStyle name="Normal 2 2" xfId="3"/>
    <cellStyle name="Normal 3" xfId="4"/>
    <cellStyle name="Normal 4" xfId="5"/>
    <cellStyle name="Normal 4 2" xfId="6"/>
    <cellStyle name="Normal 4 3" xfId="7"/>
    <cellStyle name="Normal 5" xfId="8"/>
    <cellStyle name="Normal 6" xfId="9"/>
    <cellStyle name="Normal 6 2" xfId="10"/>
    <cellStyle name="Normal 6 3" xfId="11"/>
    <cellStyle name="Normal 7" xfId="12"/>
    <cellStyle name="Normal 7 2" xfId="13"/>
    <cellStyle name="Normal 7 3"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E30"/>
  <sheetViews>
    <sheetView tabSelected="1" zoomScale="80" zoomScaleNormal="80" workbookViewId="0">
      <pane ySplit="1" topLeftCell="A2" activePane="bottomLeft" state="frozen"/>
      <selection pane="bottomLeft" activeCell="C1" sqref="C1"/>
    </sheetView>
  </sheetViews>
  <sheetFormatPr defaultColWidth="91.5703125" defaultRowHeight="13.5"/>
  <cols>
    <col min="1" max="1" width="32.140625" style="1" bestFit="1" customWidth="1"/>
    <col min="2" max="2" width="102" style="1" customWidth="1"/>
    <col min="3" max="3" width="23.5703125" style="1" bestFit="1" customWidth="1"/>
    <col min="4" max="4" width="27" style="1" bestFit="1" customWidth="1"/>
    <col min="5" max="16384" width="91.5703125" style="1"/>
  </cols>
  <sheetData>
    <row r="1" spans="1:4" ht="15">
      <c r="A1" s="4" t="s">
        <v>49</v>
      </c>
      <c r="B1" s="4" t="s">
        <v>48</v>
      </c>
      <c r="C1" s="4" t="s">
        <v>50</v>
      </c>
      <c r="D1" s="4" t="s">
        <v>3</v>
      </c>
    </row>
    <row r="2" spans="1:4" ht="67.5">
      <c r="A2" s="2" t="s">
        <v>26</v>
      </c>
      <c r="B2" s="3" t="s">
        <v>1</v>
      </c>
      <c r="C2" s="3" t="str">
        <f>HYPERLINK("./back-up/kuznetstables(hb)3.pdf","kuznets tables")</f>
        <v>kuznets tables</v>
      </c>
      <c r="D2" s="3" t="s">
        <v>0</v>
      </c>
    </row>
    <row r="3" spans="1:4" ht="40.5">
      <c r="A3" s="2" t="s">
        <v>26</v>
      </c>
      <c r="B3" s="3" t="s">
        <v>46</v>
      </c>
      <c r="C3" s="3" t="str">
        <f>HYPERLINK("./back-up/c2246(hb).pdf","kendrick tables")</f>
        <v>kendrick tables</v>
      </c>
      <c r="D3" s="3" t="s">
        <v>0</v>
      </c>
    </row>
    <row r="4" spans="1:4" ht="67.5">
      <c r="A4" s="2" t="s">
        <v>27</v>
      </c>
      <c r="B4" s="3" t="s">
        <v>6</v>
      </c>
      <c r="C4" s="3" t="str">
        <f>HYPERLINK("./back-up/kuznetstables(hb)3.pdf","kuznets tables")</f>
        <v>kuznets tables</v>
      </c>
      <c r="D4" s="3" t="s">
        <v>5</v>
      </c>
    </row>
    <row r="5" spans="1:4" ht="40.5">
      <c r="A5" s="2" t="s">
        <v>27</v>
      </c>
      <c r="B5" s="3" t="s">
        <v>47</v>
      </c>
      <c r="C5" s="3" t="str">
        <f>HYPERLINK("./back-up/c2246(hb).pdf","kendrick tables")</f>
        <v>kendrick tables</v>
      </c>
      <c r="D5" s="3" t="s">
        <v>5</v>
      </c>
    </row>
    <row r="6" spans="1:4" ht="27">
      <c r="A6" s="2" t="s">
        <v>28</v>
      </c>
      <c r="B6" s="3" t="s">
        <v>66</v>
      </c>
      <c r="C6" s="3" t="str">
        <f>HYPERLINK("./back-up/Section1All.xlsx","NIPA Table 1.1.5")</f>
        <v>NIPA Table 1.1.5</v>
      </c>
      <c r="D6" s="3" t="s">
        <v>2</v>
      </c>
    </row>
    <row r="7" spans="1:4" ht="27">
      <c r="A7" s="2" t="s">
        <v>28</v>
      </c>
      <c r="B7" s="3" t="s">
        <v>67</v>
      </c>
      <c r="C7" s="3" t="str">
        <f>HYPERLINK("./back-up/Section1All_Hist.xlsx","NIPA Table 1.1.5")</f>
        <v>NIPA Table 1.1.5</v>
      </c>
      <c r="D7" s="3" t="s">
        <v>2</v>
      </c>
    </row>
    <row r="8" spans="1:4" ht="27">
      <c r="A8" s="2" t="s">
        <v>29</v>
      </c>
      <c r="B8" s="3" t="s">
        <v>69</v>
      </c>
      <c r="C8" s="3" t="str">
        <f>HYPERLINK("./back-up/Section1All.xlsx","NIPA Table 1.1.3")</f>
        <v>NIPA Table 1.1.3</v>
      </c>
      <c r="D8" s="2" t="s">
        <v>4</v>
      </c>
    </row>
    <row r="9" spans="1:4" ht="27">
      <c r="A9" s="2" t="s">
        <v>29</v>
      </c>
      <c r="B9" s="3" t="s">
        <v>68</v>
      </c>
      <c r="C9" s="3" t="str">
        <f>HYPERLINK("./back-up/Section1All_Hist.xlsx","NIPA Table 1.1.3")</f>
        <v>NIPA Table 1.1.3</v>
      </c>
      <c r="D9" s="2" t="s">
        <v>4</v>
      </c>
    </row>
    <row r="10" spans="1:4" ht="40.5">
      <c r="A10" s="2" t="s">
        <v>30</v>
      </c>
      <c r="B10" s="3" t="s">
        <v>9</v>
      </c>
      <c r="C10" s="3" t="str">
        <f>HYPERLINK("./back-up/Population/Population Aa6-8.xls","Population")</f>
        <v>Population</v>
      </c>
      <c r="D10" s="2" t="s">
        <v>7</v>
      </c>
    </row>
    <row r="11" spans="1:4" ht="40.5">
      <c r="A11" s="2" t="s">
        <v>31</v>
      </c>
      <c r="B11" s="3" t="s">
        <v>70</v>
      </c>
      <c r="C11" s="3" t="str">
        <f>HYPERLINK("./back-up/Population/NST-EST2009-01.xls","Population")</f>
        <v>Population</v>
      </c>
      <c r="D11" s="3" t="s">
        <v>8</v>
      </c>
    </row>
    <row r="12" spans="1:4" ht="40.5">
      <c r="A12" s="2" t="s">
        <v>31</v>
      </c>
      <c r="B12" s="3" t="s">
        <v>71</v>
      </c>
      <c r="C12" s="3" t="str">
        <f>HYPERLINK("./back-up/Population/NST-EST2012-01.xls","Population")</f>
        <v>Population</v>
      </c>
      <c r="D12" s="3" t="s">
        <v>8</v>
      </c>
    </row>
    <row r="13" spans="1:4" ht="27">
      <c r="A13" s="2" t="s">
        <v>32</v>
      </c>
      <c r="B13" s="3" t="s">
        <v>54</v>
      </c>
      <c r="C13" s="3" t="str">
        <f>HYPERLINK("./back-up/c5423(hb).pdf","Series 1a")</f>
        <v>Series 1a</v>
      </c>
      <c r="D13" s="3" t="s">
        <v>10</v>
      </c>
    </row>
    <row r="14" spans="1:4" ht="27">
      <c r="A14" s="2" t="s">
        <v>33</v>
      </c>
      <c r="B14" s="3" t="s">
        <v>55</v>
      </c>
      <c r="C14" s="3" t="str">
        <f>HYPERLINK("./back-up/c5423(hb).pdf","Series 1b")</f>
        <v>Series 1b</v>
      </c>
      <c r="D14" s="3" t="s">
        <v>11</v>
      </c>
    </row>
    <row r="15" spans="1:4" ht="27">
      <c r="A15" s="2" t="s">
        <v>34</v>
      </c>
      <c r="B15" s="3" t="s">
        <v>56</v>
      </c>
      <c r="C15" s="3" t="str">
        <f>HYPERLINK("./back-up/c5423(hb).pdf","Series 2")</f>
        <v>Series 2</v>
      </c>
      <c r="D15" s="3">
        <v>2</v>
      </c>
    </row>
    <row r="16" spans="1:4" ht="27">
      <c r="A16" s="2" t="s">
        <v>35</v>
      </c>
      <c r="B16" s="3" t="s">
        <v>57</v>
      </c>
      <c r="C16" s="3" t="str">
        <f>HYPERLINK("./back-up/c5423(hb).pdf","Series 3")</f>
        <v>Series 3</v>
      </c>
      <c r="D16" s="3">
        <v>3</v>
      </c>
    </row>
    <row r="17" spans="1:5" ht="40.5">
      <c r="A17" s="2" t="s">
        <v>36</v>
      </c>
      <c r="B17" s="3" t="s">
        <v>58</v>
      </c>
      <c r="C17" s="3" t="str">
        <f>HYPERLINK("./back-up/c5423(hb).pdf","Series 4")</f>
        <v>Series 4</v>
      </c>
      <c r="D17" s="3">
        <v>4</v>
      </c>
    </row>
    <row r="18" spans="1:5" ht="27">
      <c r="A18" s="2" t="s">
        <v>37</v>
      </c>
      <c r="B18" s="3" t="s">
        <v>59</v>
      </c>
      <c r="C18" s="3" t="str">
        <f>HYPERLINK("./back-up/c5423(hb).pdf","Series 5a")</f>
        <v>Series 5a</v>
      </c>
      <c r="D18" s="3" t="s">
        <v>12</v>
      </c>
    </row>
    <row r="19" spans="1:5" ht="27">
      <c r="A19" s="2" t="s">
        <v>38</v>
      </c>
      <c r="B19" s="3" t="s">
        <v>53</v>
      </c>
      <c r="C19" s="3" t="str">
        <f>HYPERLINK("./back-up/c5423(hb).pdf","Series 5b")</f>
        <v>Series 5b</v>
      </c>
      <c r="D19" s="3" t="s">
        <v>13</v>
      </c>
      <c r="E19" s="1" t="s">
        <v>51</v>
      </c>
    </row>
    <row r="20" spans="1:5">
      <c r="A20" s="2" t="s">
        <v>39</v>
      </c>
      <c r="B20" s="3" t="s">
        <v>52</v>
      </c>
      <c r="C20" s="3" t="str">
        <f>HYPERLINK("./back-up/c5426(hb).pdf","Table IV-1")</f>
        <v>Table IV-1</v>
      </c>
      <c r="D20" s="3" t="s">
        <v>14</v>
      </c>
    </row>
    <row r="21" spans="1:5" ht="27">
      <c r="A21" s="2" t="s">
        <v>40</v>
      </c>
      <c r="B21" s="3" t="s">
        <v>15</v>
      </c>
      <c r="C21" s="3" t="str">
        <f>HYPERLINK("./back-up/c5424(hb).pdf","Table II-10")</f>
        <v>Table II-10</v>
      </c>
      <c r="D21" s="3" t="s">
        <v>13</v>
      </c>
    </row>
    <row r="22" spans="1:5" ht="40.5">
      <c r="A22" s="3" t="s">
        <v>41</v>
      </c>
      <c r="B22" s="3" t="s">
        <v>16</v>
      </c>
      <c r="C22" s="3" t="str">
        <f>HYPERLINK("./back-up/c4743(hb).pdf","Table II-5 and 7")</f>
        <v>Table II-5 and 7</v>
      </c>
      <c r="D22" s="3" t="s">
        <v>17</v>
      </c>
    </row>
    <row r="23" spans="1:5" ht="40.5">
      <c r="A23" s="3" t="s">
        <v>42</v>
      </c>
      <c r="B23" s="3" t="s">
        <v>64</v>
      </c>
      <c r="C23" s="3" t="str">
        <f>HYPERLINK("./back-up/FarmIncome.pdf", "Farm Income")</f>
        <v>Farm Income</v>
      </c>
      <c r="D23" s="3" t="s">
        <v>18</v>
      </c>
    </row>
    <row r="24" spans="1:5" ht="51" customHeight="1">
      <c r="A24" s="3" t="s">
        <v>42</v>
      </c>
      <c r="B24" s="5" t="s">
        <v>65</v>
      </c>
      <c r="C24" s="3" t="str">
        <f>HYPERLINK("./back-up/HSUT_U_213-224(hb).pdf","Export of Crude Food")</f>
        <v>Export of Crude Food</v>
      </c>
      <c r="D24" s="3" t="s">
        <v>19</v>
      </c>
    </row>
    <row r="25" spans="1:5">
      <c r="A25" s="3"/>
      <c r="B25" s="3" t="s">
        <v>25</v>
      </c>
      <c r="C25" s="3" t="str">
        <f>HYPERLINK("./back-up/c5425(hb).pdf","Exporter's Expenses")</f>
        <v>Exporter's Expenses</v>
      </c>
      <c r="D25" s="3" t="s">
        <v>24</v>
      </c>
    </row>
    <row r="26" spans="1:5" ht="27">
      <c r="A26" s="3" t="s">
        <v>43</v>
      </c>
      <c r="B26" s="5" t="s">
        <v>21</v>
      </c>
      <c r="C26" s="3" t="str">
        <f>HYPERLINK("./back-up/HSUT_Da1351-1356.xlsx","Farm Value and Mkt Bill")</f>
        <v>Farm Value and Mkt Bill</v>
      </c>
      <c r="D26" s="3" t="s">
        <v>20</v>
      </c>
    </row>
    <row r="27" spans="1:5">
      <c r="A27" s="1" t="s">
        <v>45</v>
      </c>
      <c r="B27" s="1" t="s">
        <v>22</v>
      </c>
      <c r="C27" s="3" t="str">
        <f>HYPERLINK("./back-up/Table_4-4.pdf","Appendix 4-4")</f>
        <v>Appendix 4-4</v>
      </c>
    </row>
    <row r="28" spans="1:5">
      <c r="A28" s="1" t="s">
        <v>44</v>
      </c>
      <c r="B28" s="1" t="s">
        <v>23</v>
      </c>
      <c r="C28" s="3" t="str">
        <f>HYPERLINK("./back-up/Handbook-Labor-Stat-1929.pdf","Retail Price")</f>
        <v>Retail Price</v>
      </c>
    </row>
    <row r="29" spans="1:5">
      <c r="A29" s="1" t="s">
        <v>62</v>
      </c>
      <c r="B29" s="1" t="s">
        <v>60</v>
      </c>
      <c r="C29" s="3" t="str">
        <f>HYPERLINK("./back-up/Mehra_Prescott_1985.pdf","MP85")</f>
        <v>MP85</v>
      </c>
    </row>
    <row r="30" spans="1:5" s="2" customFormat="1" ht="108">
      <c r="A30" s="2" t="s">
        <v>61</v>
      </c>
      <c r="B30" s="3" t="s">
        <v>63</v>
      </c>
      <c r="C30" s="3" t="str">
        <f>HYPERLINK("./back-up/ShillerData.xls","Shiller")</f>
        <v>Shiller</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list</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lgranros</dc:creator>
  <cp:lastModifiedBy>lgranros</cp:lastModifiedBy>
  <dcterms:created xsi:type="dcterms:W3CDTF">2013-01-10T20:51:55Z</dcterms:created>
  <dcterms:modified xsi:type="dcterms:W3CDTF">2013-07-13T18:45:18Z</dcterms:modified>
</cp:coreProperties>
</file>