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90" windowWidth="20115" windowHeight="9270" tabRatio="905" activeTab="1"/>
  </bookViews>
  <sheets>
    <sheet name="1899-09 Cons.Real v1" sheetId="1" r:id="rId1"/>
    <sheet name="1899-09 Cons.Real v1 (notes)" sheetId="2" r:id="rId2"/>
    <sheet name="1899-09 Cons.Nom v1" sheetId="3" r:id="rId3"/>
    <sheet name="1899-09 Cons.Nom v1 (notes)" sheetId="4" r:id="rId4"/>
    <sheet name="1899-09 Price Index v1" sheetId="5" r:id="rId5"/>
    <sheet name="1899-09 Price Index v1 (notes)" sheetId="6" r:id="rId6"/>
    <sheet name="consumption_final" sheetId="7" r:id="rId7"/>
  </sheets>
  <definedNames>
    <definedName name="_xlnm.Print_Area" localSheetId="2">'1899-09 Cons.Nom v1'!$A$1:$K$123</definedName>
    <definedName name="_xlnm.Print_Area" localSheetId="3">'1899-09 Cons.Nom v1 (notes)'!$A$1:$K$10</definedName>
    <definedName name="_xlnm.Print_Area" localSheetId="0">'1899-09 Cons.Real v1'!$A$1:$K$123</definedName>
    <definedName name="_xlnm.Print_Area" localSheetId="1">'1899-09 Cons.Real v1 (notes)'!$A$1:$M$13</definedName>
    <definedName name="_xlnm.Print_Area" localSheetId="4">'1899-09 Price Index v1'!$A$1:$C$123</definedName>
    <definedName name="_xlnm.Print_Area" localSheetId="5">'1899-09 Price Index v1 (notes)'!$A$1:$K$4</definedName>
    <definedName name="_xlnm.Print_Titles" localSheetId="2">'1899-09 Cons.Nom v1'!$1:$6</definedName>
    <definedName name="_xlnm.Print_Titles" localSheetId="3">'1899-09 Cons.Nom v1 (notes)'!#REF!</definedName>
    <definedName name="_xlnm.Print_Titles" localSheetId="0">'1899-09 Cons.Real v1'!$1:$6</definedName>
    <definedName name="_xlnm.Print_Titles" localSheetId="1">'1899-09 Cons.Real v1 (notes)'!#REF!</definedName>
    <definedName name="_xlnm.Print_Titles" localSheetId="4">'1899-09 Price Index v1'!$1:$6</definedName>
    <definedName name="_xlnm.Print_Titles" localSheetId="5">'1899-09 Price Index v1 (notes)'!#REF!</definedName>
    <definedName name="SOURCE" localSheetId="2">#REF!</definedName>
    <definedName name="SOURCE" localSheetId="3">#REF!</definedName>
    <definedName name="SOURCE" localSheetId="1">#REF!</definedName>
    <definedName name="SOURCE" localSheetId="4">#REF!</definedName>
    <definedName name="SOURCE" localSheetId="5">#REF!</definedName>
    <definedName name="SOURCE">#REF!</definedName>
    <definedName name="TITLE" localSheetId="2">#REF!</definedName>
    <definedName name="TITLE" localSheetId="3">#REF!</definedName>
    <definedName name="TITLE" localSheetId="1">#REF!</definedName>
    <definedName name="TITLE" localSheetId="4">#REF!</definedName>
    <definedName name="TITLE" localSheetId="5">#REF!</definedName>
    <definedName name="TITLE">#REF!</definedName>
  </definedNames>
  <calcPr calcId="125725"/>
</workbook>
</file>

<file path=xl/calcChain.xml><?xml version="1.0" encoding="utf-8"?>
<calcChain xmlns="http://schemas.openxmlformats.org/spreadsheetml/2006/main">
  <c r="C119" i="5"/>
  <c r="C120"/>
  <c r="C121"/>
  <c r="C17"/>
  <c r="C18"/>
  <c r="C19"/>
  <c r="C20"/>
  <c r="C21"/>
  <c r="C22"/>
  <c r="C23"/>
  <c r="C24"/>
  <c r="C25"/>
  <c r="C26"/>
  <c r="C27"/>
  <c r="C28"/>
  <c r="C29"/>
  <c r="C30"/>
  <c r="C31"/>
  <c r="C32"/>
  <c r="C33"/>
  <c r="C34"/>
  <c r="C35"/>
  <c r="C36"/>
  <c r="C37"/>
  <c r="C38"/>
  <c r="C39"/>
  <c r="C40"/>
  <c r="C41"/>
  <c r="C42"/>
  <c r="C43"/>
  <c r="C44"/>
  <c r="C45"/>
  <c r="C46"/>
  <c r="C47"/>
  <c r="C48"/>
  <c r="C49"/>
  <c r="C50"/>
  <c r="C51"/>
  <c r="C52"/>
  <c r="C53"/>
  <c r="C54"/>
  <c r="C55"/>
  <c r="C56"/>
  <c r="C57"/>
  <c r="C58"/>
  <c r="C59"/>
  <c r="C60"/>
  <c r="C61"/>
  <c r="C62"/>
  <c r="C63"/>
  <c r="C64"/>
  <c r="C65"/>
  <c r="C66"/>
  <c r="C67"/>
  <c r="C68"/>
  <c r="C69"/>
  <c r="C70"/>
  <c r="C71"/>
  <c r="C72"/>
  <c r="C73"/>
  <c r="C74"/>
  <c r="C75"/>
  <c r="C76"/>
  <c r="C77"/>
  <c r="C78"/>
  <c r="C79"/>
  <c r="C80"/>
  <c r="C81"/>
  <c r="C82"/>
  <c r="C83"/>
  <c r="C84"/>
  <c r="C85"/>
  <c r="C86"/>
  <c r="C87"/>
  <c r="C88"/>
  <c r="C89"/>
  <c r="C90"/>
  <c r="C91"/>
  <c r="C92"/>
  <c r="C93"/>
  <c r="C94"/>
  <c r="C95"/>
  <c r="C96"/>
  <c r="C97"/>
  <c r="C98"/>
  <c r="C99"/>
  <c r="C100"/>
  <c r="C101"/>
  <c r="C102"/>
  <c r="C103"/>
  <c r="C104"/>
  <c r="C105"/>
  <c r="C106"/>
  <c r="C107"/>
  <c r="C108"/>
  <c r="C109"/>
  <c r="C110"/>
  <c r="C111"/>
  <c r="C112"/>
  <c r="C113"/>
  <c r="C114"/>
  <c r="C115"/>
  <c r="C116"/>
  <c r="C117"/>
  <c r="C118"/>
  <c r="C15"/>
  <c r="C16"/>
  <c r="C9"/>
  <c r="C10"/>
  <c r="C11"/>
  <c r="C12"/>
  <c r="C13"/>
  <c r="C14"/>
  <c r="C8"/>
  <c r="B119"/>
  <c r="B120"/>
  <c r="B121"/>
  <c r="B28"/>
  <c r="B29"/>
  <c r="B30"/>
  <c r="B31"/>
  <c r="B32"/>
  <c r="B33"/>
  <c r="B34"/>
  <c r="B35"/>
  <c r="B36"/>
  <c r="B37"/>
  <c r="B38"/>
  <c r="B39"/>
  <c r="B40"/>
  <c r="B41"/>
  <c r="B42"/>
  <c r="B43"/>
  <c r="B44"/>
  <c r="B45"/>
  <c r="B46"/>
  <c r="B47"/>
  <c r="B48"/>
  <c r="B49"/>
  <c r="B50"/>
  <c r="B51"/>
  <c r="B52"/>
  <c r="B53"/>
  <c r="B54"/>
  <c r="B55"/>
  <c r="B56"/>
  <c r="B57"/>
  <c r="B58"/>
  <c r="B59"/>
  <c r="B60"/>
  <c r="B61"/>
  <c r="B62"/>
  <c r="B63"/>
  <c r="B64"/>
  <c r="B65"/>
  <c r="B66"/>
  <c r="B67"/>
  <c r="B68"/>
  <c r="B69"/>
  <c r="B70"/>
  <c r="B71"/>
  <c r="B72"/>
  <c r="B73"/>
  <c r="B74"/>
  <c r="B75"/>
  <c r="B76"/>
  <c r="B77"/>
  <c r="B78"/>
  <c r="B79"/>
  <c r="B80"/>
  <c r="B81"/>
  <c r="B82"/>
  <c r="B83"/>
  <c r="B84"/>
  <c r="B85"/>
  <c r="B86"/>
  <c r="B87"/>
  <c r="B88"/>
  <c r="B89"/>
  <c r="B90"/>
  <c r="B91"/>
  <c r="B92"/>
  <c r="B93"/>
  <c r="B94"/>
  <c r="B95"/>
  <c r="B96"/>
  <c r="B97"/>
  <c r="B98"/>
  <c r="B99"/>
  <c r="B100"/>
  <c r="B101"/>
  <c r="B102"/>
  <c r="B103"/>
  <c r="B104"/>
  <c r="B105"/>
  <c r="B106"/>
  <c r="B107"/>
  <c r="B108"/>
  <c r="B109"/>
  <c r="B110"/>
  <c r="B111"/>
  <c r="B112"/>
  <c r="B113"/>
  <c r="B114"/>
  <c r="B115"/>
  <c r="B116"/>
  <c r="B117"/>
  <c r="B118"/>
  <c r="B10"/>
  <c r="B11"/>
  <c r="B12"/>
  <c r="B13"/>
  <c r="B14"/>
  <c r="B15"/>
  <c r="B16"/>
  <c r="B17"/>
  <c r="B18"/>
  <c r="B19"/>
  <c r="B20"/>
  <c r="B21"/>
  <c r="B22"/>
  <c r="B23"/>
  <c r="B24"/>
  <c r="B25"/>
  <c r="B26"/>
  <c r="B27"/>
  <c r="B9"/>
  <c r="B8"/>
  <c r="K118" i="3"/>
  <c r="K119"/>
  <c r="K120"/>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99"/>
  <c r="K100"/>
  <c r="K101"/>
  <c r="K102"/>
  <c r="K103"/>
  <c r="K104"/>
  <c r="K105"/>
  <c r="K106"/>
  <c r="K107"/>
  <c r="K108"/>
  <c r="K109"/>
  <c r="K110"/>
  <c r="K111"/>
  <c r="K112"/>
  <c r="K113"/>
  <c r="K114"/>
  <c r="K115"/>
  <c r="K116"/>
  <c r="K117"/>
  <c r="K14"/>
  <c r="K15"/>
  <c r="K16"/>
  <c r="K17"/>
  <c r="K18"/>
  <c r="K19"/>
  <c r="K20"/>
  <c r="K21"/>
  <c r="K22"/>
  <c r="K23"/>
  <c r="K24"/>
  <c r="K25"/>
  <c r="K26"/>
  <c r="K9"/>
  <c r="K10"/>
  <c r="K11"/>
  <c r="K12"/>
  <c r="K13"/>
  <c r="K8"/>
  <c r="I118"/>
  <c r="J118"/>
  <c r="I119"/>
  <c r="J119"/>
  <c r="I120"/>
  <c r="J120"/>
  <c r="I13"/>
  <c r="J13"/>
  <c r="I14"/>
  <c r="J14"/>
  <c r="I15"/>
  <c r="J15"/>
  <c r="I16"/>
  <c r="J16"/>
  <c r="I17"/>
  <c r="J17"/>
  <c r="I18"/>
  <c r="J18"/>
  <c r="I19"/>
  <c r="J19"/>
  <c r="I20"/>
  <c r="J20"/>
  <c r="I21"/>
  <c r="J21"/>
  <c r="I22"/>
  <c r="J22"/>
  <c r="I23"/>
  <c r="J23"/>
  <c r="I24"/>
  <c r="J24"/>
  <c r="I25"/>
  <c r="J25"/>
  <c r="I26"/>
  <c r="J26"/>
  <c r="I27"/>
  <c r="J27"/>
  <c r="I28"/>
  <c r="J28"/>
  <c r="I29"/>
  <c r="J29"/>
  <c r="I30"/>
  <c r="J30"/>
  <c r="I31"/>
  <c r="J31"/>
  <c r="I32"/>
  <c r="J32"/>
  <c r="I33"/>
  <c r="J33"/>
  <c r="I34"/>
  <c r="J34"/>
  <c r="I35"/>
  <c r="J35"/>
  <c r="I36"/>
  <c r="J36"/>
  <c r="I37"/>
  <c r="J37"/>
  <c r="I38"/>
  <c r="J38"/>
  <c r="I39"/>
  <c r="J39"/>
  <c r="I40"/>
  <c r="J40"/>
  <c r="I41"/>
  <c r="J41"/>
  <c r="I42"/>
  <c r="J42"/>
  <c r="I43"/>
  <c r="J43"/>
  <c r="I44"/>
  <c r="J44"/>
  <c r="I45"/>
  <c r="J45"/>
  <c r="I46"/>
  <c r="J46"/>
  <c r="I47"/>
  <c r="J47"/>
  <c r="I48"/>
  <c r="J48"/>
  <c r="I49"/>
  <c r="J49"/>
  <c r="I50"/>
  <c r="J50"/>
  <c r="I51"/>
  <c r="J51"/>
  <c r="I52"/>
  <c r="J52"/>
  <c r="I53"/>
  <c r="J53"/>
  <c r="I54"/>
  <c r="J54"/>
  <c r="I55"/>
  <c r="J55"/>
  <c r="I56"/>
  <c r="J56"/>
  <c r="I57"/>
  <c r="J57"/>
  <c r="I58"/>
  <c r="J58"/>
  <c r="I59"/>
  <c r="J59"/>
  <c r="I60"/>
  <c r="J60"/>
  <c r="I61"/>
  <c r="J61"/>
  <c r="I62"/>
  <c r="J62"/>
  <c r="I63"/>
  <c r="J63"/>
  <c r="I64"/>
  <c r="J64"/>
  <c r="I65"/>
  <c r="J65"/>
  <c r="I66"/>
  <c r="J66"/>
  <c r="I67"/>
  <c r="J67"/>
  <c r="I68"/>
  <c r="J68"/>
  <c r="I69"/>
  <c r="J69"/>
  <c r="I70"/>
  <c r="J70"/>
  <c r="I71"/>
  <c r="J71"/>
  <c r="I72"/>
  <c r="J72"/>
  <c r="I73"/>
  <c r="J73"/>
  <c r="I74"/>
  <c r="J74"/>
  <c r="I75"/>
  <c r="J75"/>
  <c r="I76"/>
  <c r="J76"/>
  <c r="I77"/>
  <c r="J77"/>
  <c r="I78"/>
  <c r="J78"/>
  <c r="I79"/>
  <c r="J79"/>
  <c r="I80"/>
  <c r="J80"/>
  <c r="I81"/>
  <c r="J81"/>
  <c r="I82"/>
  <c r="J82"/>
  <c r="I83"/>
  <c r="J83"/>
  <c r="I84"/>
  <c r="J84"/>
  <c r="I85"/>
  <c r="J85"/>
  <c r="I86"/>
  <c r="J86"/>
  <c r="I87"/>
  <c r="J87"/>
  <c r="I88"/>
  <c r="J88"/>
  <c r="I89"/>
  <c r="J89"/>
  <c r="I90"/>
  <c r="J90"/>
  <c r="I91"/>
  <c r="J91"/>
  <c r="I92"/>
  <c r="J92"/>
  <c r="I93"/>
  <c r="J93"/>
  <c r="I94"/>
  <c r="J94"/>
  <c r="I95"/>
  <c r="J95"/>
  <c r="I96"/>
  <c r="J96"/>
  <c r="I97"/>
  <c r="J97"/>
  <c r="I98"/>
  <c r="J98"/>
  <c r="I99"/>
  <c r="J99"/>
  <c r="I100"/>
  <c r="J100"/>
  <c r="I101"/>
  <c r="J101"/>
  <c r="I102"/>
  <c r="J102"/>
  <c r="I103"/>
  <c r="J103"/>
  <c r="I104"/>
  <c r="J104"/>
  <c r="I105"/>
  <c r="J105"/>
  <c r="I106"/>
  <c r="J106"/>
  <c r="I107"/>
  <c r="J107"/>
  <c r="I108"/>
  <c r="J108"/>
  <c r="I109"/>
  <c r="J109"/>
  <c r="I110"/>
  <c r="J110"/>
  <c r="I111"/>
  <c r="J111"/>
  <c r="I112"/>
  <c r="J112"/>
  <c r="I113"/>
  <c r="J113"/>
  <c r="I114"/>
  <c r="J114"/>
  <c r="I115"/>
  <c r="J115"/>
  <c r="I116"/>
  <c r="J116"/>
  <c r="I117"/>
  <c r="J117"/>
  <c r="I12"/>
  <c r="J12"/>
  <c r="I11"/>
  <c r="J11"/>
  <c r="I10"/>
  <c r="J10"/>
  <c r="I9"/>
  <c r="J9"/>
  <c r="J8"/>
  <c r="I8"/>
  <c r="D119"/>
  <c r="F119"/>
  <c r="G119"/>
  <c r="D120"/>
  <c r="F120"/>
  <c r="G120"/>
  <c r="D121"/>
  <c r="F121"/>
  <c r="G121"/>
  <c r="F31"/>
  <c r="G31"/>
  <c r="F32"/>
  <c r="G32"/>
  <c r="F33"/>
  <c r="G33"/>
  <c r="F34"/>
  <c r="G34"/>
  <c r="F35"/>
  <c r="G35"/>
  <c r="F36"/>
  <c r="G36"/>
  <c r="F37"/>
  <c r="G37"/>
  <c r="F38"/>
  <c r="G38"/>
  <c r="F39"/>
  <c r="G39"/>
  <c r="F40"/>
  <c r="G40"/>
  <c r="F41"/>
  <c r="G41"/>
  <c r="F42"/>
  <c r="G42"/>
  <c r="F43"/>
  <c r="G43"/>
  <c r="F44"/>
  <c r="G44"/>
  <c r="F45"/>
  <c r="G45"/>
  <c r="F46"/>
  <c r="G46"/>
  <c r="F47"/>
  <c r="G47"/>
  <c r="F48"/>
  <c r="G48"/>
  <c r="F49"/>
  <c r="G49"/>
  <c r="F50"/>
  <c r="G50"/>
  <c r="F51"/>
  <c r="G51"/>
  <c r="F52"/>
  <c r="G52"/>
  <c r="F53"/>
  <c r="G53"/>
  <c r="F54"/>
  <c r="G54"/>
  <c r="F55"/>
  <c r="G55"/>
  <c r="F56"/>
  <c r="G56"/>
  <c r="F57"/>
  <c r="G57"/>
  <c r="F58"/>
  <c r="G58"/>
  <c r="F59"/>
  <c r="G59"/>
  <c r="F60"/>
  <c r="G60"/>
  <c r="F61"/>
  <c r="G61"/>
  <c r="F62"/>
  <c r="G62"/>
  <c r="F63"/>
  <c r="G63"/>
  <c r="F64"/>
  <c r="G64"/>
  <c r="F65"/>
  <c r="G65"/>
  <c r="F66"/>
  <c r="G66"/>
  <c r="F67"/>
  <c r="G67"/>
  <c r="F68"/>
  <c r="G68"/>
  <c r="F69"/>
  <c r="G69"/>
  <c r="F70"/>
  <c r="G70"/>
  <c r="F71"/>
  <c r="G71"/>
  <c r="F72"/>
  <c r="G72"/>
  <c r="F73"/>
  <c r="G73"/>
  <c r="F74"/>
  <c r="G74"/>
  <c r="F75"/>
  <c r="G75"/>
  <c r="F76"/>
  <c r="G76"/>
  <c r="F77"/>
  <c r="G77"/>
  <c r="F78"/>
  <c r="G78"/>
  <c r="F79"/>
  <c r="G79"/>
  <c r="F80"/>
  <c r="G80"/>
  <c r="F81"/>
  <c r="G81"/>
  <c r="F82"/>
  <c r="G82"/>
  <c r="F83"/>
  <c r="G83"/>
  <c r="F84"/>
  <c r="G84"/>
  <c r="F85"/>
  <c r="G85"/>
  <c r="F86"/>
  <c r="G86"/>
  <c r="F87"/>
  <c r="G87"/>
  <c r="F88"/>
  <c r="G88"/>
  <c r="F89"/>
  <c r="G89"/>
  <c r="F90"/>
  <c r="G90"/>
  <c r="F91"/>
  <c r="G91"/>
  <c r="F92"/>
  <c r="G92"/>
  <c r="F93"/>
  <c r="G93"/>
  <c r="F94"/>
  <c r="G94"/>
  <c r="F95"/>
  <c r="G95"/>
  <c r="F96"/>
  <c r="G96"/>
  <c r="F97"/>
  <c r="G97"/>
  <c r="F98"/>
  <c r="G98"/>
  <c r="F99"/>
  <c r="G99"/>
  <c r="F100"/>
  <c r="G100"/>
  <c r="F101"/>
  <c r="G101"/>
  <c r="F102"/>
  <c r="G102"/>
  <c r="F103"/>
  <c r="G103"/>
  <c r="F104"/>
  <c r="G104"/>
  <c r="F105"/>
  <c r="G105"/>
  <c r="F106"/>
  <c r="G106"/>
  <c r="F107"/>
  <c r="G107"/>
  <c r="F108"/>
  <c r="G108"/>
  <c r="F109"/>
  <c r="G109"/>
  <c r="F110"/>
  <c r="G110"/>
  <c r="F111"/>
  <c r="G111"/>
  <c r="F112"/>
  <c r="G112"/>
  <c r="F113"/>
  <c r="G113"/>
  <c r="F114"/>
  <c r="G114"/>
  <c r="F115"/>
  <c r="G115"/>
  <c r="F116"/>
  <c r="G116"/>
  <c r="F117"/>
  <c r="G117"/>
  <c r="F118"/>
  <c r="G118"/>
  <c r="F21"/>
  <c r="G21"/>
  <c r="F22"/>
  <c r="G22"/>
  <c r="F23"/>
  <c r="G23"/>
  <c r="F24"/>
  <c r="G24"/>
  <c r="F25"/>
  <c r="G25"/>
  <c r="F26"/>
  <c r="G26"/>
  <c r="F27"/>
  <c r="G27"/>
  <c r="F28"/>
  <c r="G28"/>
  <c r="F29"/>
  <c r="G29"/>
  <c r="F30"/>
  <c r="G30"/>
  <c r="F9"/>
  <c r="G9"/>
  <c r="F10"/>
  <c r="G10"/>
  <c r="F11"/>
  <c r="G11"/>
  <c r="F12"/>
  <c r="G12"/>
  <c r="F13"/>
  <c r="G13"/>
  <c r="F14"/>
  <c r="G14"/>
  <c r="F15"/>
  <c r="G15"/>
  <c r="F16"/>
  <c r="G16"/>
  <c r="F17"/>
  <c r="G17"/>
  <c r="F18"/>
  <c r="G18"/>
  <c r="F19"/>
  <c r="G19"/>
  <c r="F20"/>
  <c r="G20"/>
  <c r="G8"/>
  <c r="F8"/>
  <c r="D9"/>
  <c r="D10"/>
  <c r="D11"/>
  <c r="D12"/>
  <c r="D13"/>
  <c r="D14"/>
  <c r="D15"/>
  <c r="D16"/>
  <c r="D17"/>
  <c r="D18"/>
  <c r="D19"/>
  <c r="D20"/>
  <c r="D21"/>
  <c r="D22"/>
  <c r="D23"/>
  <c r="D24"/>
  <c r="D25"/>
  <c r="D26"/>
  <c r="D27"/>
  <c r="D28"/>
  <c r="D29"/>
  <c r="D30"/>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73"/>
  <c r="D74"/>
  <c r="D75"/>
  <c r="D76"/>
  <c r="D77"/>
  <c r="D78"/>
  <c r="D79"/>
  <c r="D80"/>
  <c r="D81"/>
  <c r="D82"/>
  <c r="D83"/>
  <c r="D84"/>
  <c r="D85"/>
  <c r="D86"/>
  <c r="D87"/>
  <c r="D88"/>
  <c r="D89"/>
  <c r="D90"/>
  <c r="D91"/>
  <c r="D92"/>
  <c r="D93"/>
  <c r="D94"/>
  <c r="D95"/>
  <c r="D96"/>
  <c r="D97"/>
  <c r="D98"/>
  <c r="D99"/>
  <c r="D100"/>
  <c r="D101"/>
  <c r="D102"/>
  <c r="D103"/>
  <c r="D104"/>
  <c r="D105"/>
  <c r="D106"/>
  <c r="D107"/>
  <c r="D108"/>
  <c r="D109"/>
  <c r="D110"/>
  <c r="D111"/>
  <c r="D112"/>
  <c r="D113"/>
  <c r="D114"/>
  <c r="D115"/>
  <c r="D116"/>
  <c r="D117"/>
  <c r="D118"/>
  <c r="D8"/>
  <c r="C119"/>
  <c r="C120"/>
  <c r="C121"/>
  <c r="C40"/>
  <c r="C41"/>
  <c r="C42"/>
  <c r="C43"/>
  <c r="C44"/>
  <c r="C45"/>
  <c r="C46"/>
  <c r="C47"/>
  <c r="C48"/>
  <c r="C49"/>
  <c r="C50"/>
  <c r="C51"/>
  <c r="C52"/>
  <c r="C53"/>
  <c r="C54"/>
  <c r="C55"/>
  <c r="C56"/>
  <c r="C57"/>
  <c r="C58"/>
  <c r="C59"/>
  <c r="C60"/>
  <c r="C61"/>
  <c r="C62"/>
  <c r="C63"/>
  <c r="C64"/>
  <c r="C65"/>
  <c r="C66"/>
  <c r="C67"/>
  <c r="C68"/>
  <c r="C69"/>
  <c r="C70"/>
  <c r="C71"/>
  <c r="C72"/>
  <c r="C73"/>
  <c r="C74"/>
  <c r="C75"/>
  <c r="C76"/>
  <c r="C77"/>
  <c r="C78"/>
  <c r="C79"/>
  <c r="C80"/>
  <c r="C81"/>
  <c r="C82"/>
  <c r="C83"/>
  <c r="C84"/>
  <c r="C85"/>
  <c r="C86"/>
  <c r="C87"/>
  <c r="C88"/>
  <c r="C89"/>
  <c r="C90"/>
  <c r="C91"/>
  <c r="C92"/>
  <c r="C93"/>
  <c r="C94"/>
  <c r="C95"/>
  <c r="C96"/>
  <c r="C97"/>
  <c r="C98"/>
  <c r="C99"/>
  <c r="C100"/>
  <c r="C101"/>
  <c r="C102"/>
  <c r="C103"/>
  <c r="C104"/>
  <c r="C105"/>
  <c r="C106"/>
  <c r="C107"/>
  <c r="C108"/>
  <c r="C109"/>
  <c r="C110"/>
  <c r="C111"/>
  <c r="C112"/>
  <c r="C113"/>
  <c r="C114"/>
  <c r="C115"/>
  <c r="C116"/>
  <c r="C117"/>
  <c r="C118"/>
  <c r="C9"/>
  <c r="C10"/>
  <c r="C11"/>
  <c r="C12"/>
  <c r="C13"/>
  <c r="C14"/>
  <c r="C15"/>
  <c r="C16"/>
  <c r="C17"/>
  <c r="C18"/>
  <c r="C19"/>
  <c r="C20"/>
  <c r="C21"/>
  <c r="C22"/>
  <c r="C23"/>
  <c r="C24"/>
  <c r="C25"/>
  <c r="C26"/>
  <c r="C27"/>
  <c r="C28"/>
  <c r="C29"/>
  <c r="C30"/>
  <c r="C31"/>
  <c r="C32"/>
  <c r="C33"/>
  <c r="C34"/>
  <c r="C35"/>
  <c r="C36"/>
  <c r="C37"/>
  <c r="C38"/>
  <c r="C39"/>
  <c r="C8"/>
  <c r="B119"/>
  <c r="B120"/>
  <c r="B121"/>
  <c r="B58"/>
  <c r="B59"/>
  <c r="B60"/>
  <c r="B61"/>
  <c r="B62"/>
  <c r="B63"/>
  <c r="B64"/>
  <c r="B65"/>
  <c r="B66"/>
  <c r="B67"/>
  <c r="B68"/>
  <c r="B69"/>
  <c r="B70"/>
  <c r="B71"/>
  <c r="B72"/>
  <c r="B73"/>
  <c r="B74"/>
  <c r="B75"/>
  <c r="B76"/>
  <c r="B77"/>
  <c r="B78"/>
  <c r="B79"/>
  <c r="B80"/>
  <c r="B81"/>
  <c r="B82"/>
  <c r="B83"/>
  <c r="B84"/>
  <c r="B85"/>
  <c r="B86"/>
  <c r="B87"/>
  <c r="B88"/>
  <c r="B89"/>
  <c r="B90"/>
  <c r="B91"/>
  <c r="B92"/>
  <c r="B93"/>
  <c r="B94"/>
  <c r="B95"/>
  <c r="B96"/>
  <c r="B97"/>
  <c r="B98"/>
  <c r="B99"/>
  <c r="B100"/>
  <c r="B101"/>
  <c r="B102"/>
  <c r="B103"/>
  <c r="B104"/>
  <c r="B105"/>
  <c r="B106"/>
  <c r="B107"/>
  <c r="B108"/>
  <c r="B109"/>
  <c r="B110"/>
  <c r="B111"/>
  <c r="B112"/>
  <c r="B113"/>
  <c r="B114"/>
  <c r="B115"/>
  <c r="B116"/>
  <c r="B117"/>
  <c r="B118"/>
  <c r="B38"/>
  <c r="B39"/>
  <c r="B40"/>
  <c r="B41"/>
  <c r="B42"/>
  <c r="B43"/>
  <c r="B44"/>
  <c r="B45"/>
  <c r="B46"/>
  <c r="B47"/>
  <c r="B48"/>
  <c r="B49"/>
  <c r="B50"/>
  <c r="B51"/>
  <c r="B52"/>
  <c r="B53"/>
  <c r="B54"/>
  <c r="B55"/>
  <c r="B56"/>
  <c r="B57"/>
  <c r="B15"/>
  <c r="B16"/>
  <c r="B17"/>
  <c r="B18"/>
  <c r="B19"/>
  <c r="B20"/>
  <c r="B21"/>
  <c r="B22"/>
  <c r="B23"/>
  <c r="B24"/>
  <c r="B25"/>
  <c r="B26"/>
  <c r="B27"/>
  <c r="B28"/>
  <c r="B29"/>
  <c r="B30"/>
  <c r="B31"/>
  <c r="B32"/>
  <c r="B33"/>
  <c r="B34"/>
  <c r="B35"/>
  <c r="B36"/>
  <c r="B37"/>
  <c r="B10"/>
  <c r="B11"/>
  <c r="B12"/>
  <c r="B13"/>
  <c r="B14"/>
  <c r="B9"/>
  <c r="B8"/>
  <c r="M8" i="1"/>
  <c r="L33"/>
  <c r="L16" l="1"/>
  <c r="K37" l="1"/>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99"/>
  <c r="K100"/>
  <c r="K101"/>
  <c r="K102"/>
  <c r="K103"/>
  <c r="K104"/>
  <c r="K105"/>
  <c r="K106"/>
  <c r="K107"/>
  <c r="K108"/>
  <c r="K109"/>
  <c r="K110"/>
  <c r="K111"/>
  <c r="K112"/>
  <c r="K113"/>
  <c r="K114"/>
  <c r="K115"/>
  <c r="K116"/>
  <c r="K117"/>
  <c r="K118"/>
  <c r="K119"/>
  <c r="K120"/>
  <c r="K30"/>
  <c r="K31"/>
  <c r="K32"/>
  <c r="K33"/>
  <c r="K34"/>
  <c r="K35"/>
  <c r="K36"/>
  <c r="K22"/>
  <c r="K23"/>
  <c r="K24"/>
  <c r="K25"/>
  <c r="K26"/>
  <c r="K27"/>
  <c r="K28"/>
  <c r="K29"/>
  <c r="K14"/>
  <c r="K15"/>
  <c r="K16"/>
  <c r="K17"/>
  <c r="K18"/>
  <c r="K19"/>
  <c r="K20"/>
  <c r="K21"/>
  <c r="K11"/>
  <c r="K12"/>
  <c r="K13"/>
  <c r="K9"/>
  <c r="K10"/>
  <c r="K8"/>
  <c r="J118"/>
  <c r="J119"/>
  <c r="J120"/>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6"/>
  <c r="J17"/>
  <c r="J18"/>
  <c r="J19"/>
  <c r="J20"/>
  <c r="J21"/>
  <c r="J22"/>
  <c r="J9"/>
  <c r="J10"/>
  <c r="J11"/>
  <c r="J12"/>
  <c r="J13"/>
  <c r="J14"/>
  <c r="J15"/>
  <c r="J8"/>
  <c r="I118"/>
  <c r="I119"/>
  <c r="I120"/>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4"/>
  <c r="I15"/>
  <c r="I16"/>
  <c r="I9"/>
  <c r="I10"/>
  <c r="I11"/>
  <c r="I12"/>
  <c r="I13"/>
  <c r="I8"/>
  <c r="G119"/>
  <c r="G120"/>
  <c r="G121"/>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G109"/>
  <c r="G110"/>
  <c r="G111"/>
  <c r="G112"/>
  <c r="G113"/>
  <c r="G114"/>
  <c r="G115"/>
  <c r="G116"/>
  <c r="G117"/>
  <c r="G118"/>
  <c r="G9"/>
  <c r="G10"/>
  <c r="G11"/>
  <c r="G12"/>
  <c r="G13"/>
  <c r="G14"/>
  <c r="G15"/>
  <c r="G16"/>
  <c r="G17"/>
  <c r="G18"/>
  <c r="G19"/>
  <c r="G20"/>
  <c r="G21"/>
  <c r="G22"/>
  <c r="G23"/>
  <c r="G24"/>
  <c r="G25"/>
  <c r="G8"/>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3"/>
  <c r="F14"/>
  <c r="F15"/>
  <c r="F16"/>
  <c r="F17"/>
  <c r="F18"/>
  <c r="F19"/>
  <c r="F20"/>
  <c r="F21"/>
  <c r="F9"/>
  <c r="F10"/>
  <c r="F11"/>
  <c r="F12"/>
  <c r="F8"/>
  <c r="D119"/>
  <c r="D120"/>
  <c r="D121"/>
  <c r="D13"/>
  <c r="D14"/>
  <c r="D15"/>
  <c r="D16"/>
  <c r="D17"/>
  <c r="D18"/>
  <c r="D19"/>
  <c r="D20"/>
  <c r="D21"/>
  <c r="D22"/>
  <c r="D23"/>
  <c r="D24"/>
  <c r="D25"/>
  <c r="D26"/>
  <c r="D27"/>
  <c r="D28"/>
  <c r="D29"/>
  <c r="D30"/>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73"/>
  <c r="D74"/>
  <c r="D75"/>
  <c r="D76"/>
  <c r="D77"/>
  <c r="D78"/>
  <c r="D79"/>
  <c r="D80"/>
  <c r="D81"/>
  <c r="D82"/>
  <c r="D83"/>
  <c r="D84"/>
  <c r="D85"/>
  <c r="D86"/>
  <c r="D87"/>
  <c r="D88"/>
  <c r="D89"/>
  <c r="D90"/>
  <c r="D91"/>
  <c r="D92"/>
  <c r="D93"/>
  <c r="D94"/>
  <c r="D95"/>
  <c r="D96"/>
  <c r="D97"/>
  <c r="D98"/>
  <c r="D99"/>
  <c r="D100"/>
  <c r="D101"/>
  <c r="D102"/>
  <c r="D103"/>
  <c r="D104"/>
  <c r="D105"/>
  <c r="D106"/>
  <c r="D107"/>
  <c r="D108"/>
  <c r="D109"/>
  <c r="D110"/>
  <c r="D111"/>
  <c r="D112"/>
  <c r="D113"/>
  <c r="D114"/>
  <c r="D115"/>
  <c r="D116"/>
  <c r="D117"/>
  <c r="D118"/>
  <c r="D9"/>
  <c r="D10"/>
  <c r="D11"/>
  <c r="D12"/>
  <c r="D8"/>
  <c r="C119"/>
  <c r="C120"/>
  <c r="C121"/>
  <c r="C9"/>
  <c r="C10"/>
  <c r="C11"/>
  <c r="C12"/>
  <c r="C13"/>
  <c r="C14"/>
  <c r="C15"/>
  <c r="C16"/>
  <c r="C17"/>
  <c r="C18"/>
  <c r="C19"/>
  <c r="C20"/>
  <c r="C21"/>
  <c r="C22"/>
  <c r="C23"/>
  <c r="C24"/>
  <c r="C25"/>
  <c r="C26"/>
  <c r="C27"/>
  <c r="C28"/>
  <c r="C29"/>
  <c r="C30"/>
  <c r="C31"/>
  <c r="C32"/>
  <c r="C33"/>
  <c r="C34"/>
  <c r="C35"/>
  <c r="C36"/>
  <c r="C37"/>
  <c r="C38"/>
  <c r="C39"/>
  <c r="C40"/>
  <c r="C41"/>
  <c r="C42"/>
  <c r="C43"/>
  <c r="C44"/>
  <c r="C45"/>
  <c r="C46"/>
  <c r="C47"/>
  <c r="C48"/>
  <c r="C49"/>
  <c r="C50"/>
  <c r="C51"/>
  <c r="C52"/>
  <c r="C53"/>
  <c r="C54"/>
  <c r="C55"/>
  <c r="C56"/>
  <c r="C57"/>
  <c r="C58"/>
  <c r="C59"/>
  <c r="C60"/>
  <c r="C61"/>
  <c r="C62"/>
  <c r="C63"/>
  <c r="C64"/>
  <c r="C65"/>
  <c r="C66"/>
  <c r="C67"/>
  <c r="C68"/>
  <c r="C69"/>
  <c r="C70"/>
  <c r="C71"/>
  <c r="C72"/>
  <c r="C73"/>
  <c r="C74"/>
  <c r="C75"/>
  <c r="C76"/>
  <c r="C77"/>
  <c r="C78"/>
  <c r="C79"/>
  <c r="C80"/>
  <c r="C81"/>
  <c r="C82"/>
  <c r="C83"/>
  <c r="C84"/>
  <c r="C85"/>
  <c r="C86"/>
  <c r="C87"/>
  <c r="C88"/>
  <c r="C89"/>
  <c r="C90"/>
  <c r="C91"/>
  <c r="C92"/>
  <c r="C93"/>
  <c r="C94"/>
  <c r="C95"/>
  <c r="C96"/>
  <c r="C97"/>
  <c r="C98"/>
  <c r="C99"/>
  <c r="C100"/>
  <c r="C101"/>
  <c r="C102"/>
  <c r="C103"/>
  <c r="C104"/>
  <c r="C105"/>
  <c r="C106"/>
  <c r="C107"/>
  <c r="C108"/>
  <c r="C109"/>
  <c r="C110"/>
  <c r="C111"/>
  <c r="C112"/>
  <c r="C113"/>
  <c r="C114"/>
  <c r="C115"/>
  <c r="C116"/>
  <c r="C117"/>
  <c r="C118"/>
  <c r="C8"/>
  <c r="B120"/>
  <c r="B121"/>
  <c r="B119"/>
  <c r="B9"/>
  <c r="B10"/>
  <c r="B11"/>
  <c r="B12"/>
  <c r="B13"/>
  <c r="B14"/>
  <c r="B15"/>
  <c r="B16"/>
  <c r="B17"/>
  <c r="B18"/>
  <c r="B19"/>
  <c r="B20"/>
  <c r="B21"/>
  <c r="B22"/>
  <c r="B23"/>
  <c r="B24"/>
  <c r="B25"/>
  <c r="B26"/>
  <c r="B27"/>
  <c r="B28"/>
  <c r="B29"/>
  <c r="B30"/>
  <c r="B31"/>
  <c r="B32"/>
  <c r="B33"/>
  <c r="B34"/>
  <c r="B35"/>
  <c r="B36"/>
  <c r="B37"/>
  <c r="B38"/>
  <c r="B39"/>
  <c r="B40"/>
  <c r="B41"/>
  <c r="B42"/>
  <c r="B43"/>
  <c r="B44"/>
  <c r="B45"/>
  <c r="B46"/>
  <c r="B47"/>
  <c r="B48"/>
  <c r="B49"/>
  <c r="B50"/>
  <c r="B51"/>
  <c r="B52"/>
  <c r="B53"/>
  <c r="B54"/>
  <c r="B55"/>
  <c r="B56"/>
  <c r="B57"/>
  <c r="B58"/>
  <c r="B59"/>
  <c r="B60"/>
  <c r="B61"/>
  <c r="B62"/>
  <c r="B63"/>
  <c r="B64"/>
  <c r="B65"/>
  <c r="B66"/>
  <c r="B67"/>
  <c r="B68"/>
  <c r="B69"/>
  <c r="B70"/>
  <c r="B71"/>
  <c r="B72"/>
  <c r="B73"/>
  <c r="B74"/>
  <c r="B75"/>
  <c r="B76"/>
  <c r="B77"/>
  <c r="B78"/>
  <c r="B79"/>
  <c r="B80"/>
  <c r="B81"/>
  <c r="B82"/>
  <c r="B83"/>
  <c r="B84"/>
  <c r="B85"/>
  <c r="B86"/>
  <c r="B87"/>
  <c r="B88"/>
  <c r="B89"/>
  <c r="B90"/>
  <c r="B91"/>
  <c r="B92"/>
  <c r="B93"/>
  <c r="B94"/>
  <c r="B95"/>
  <c r="B96"/>
  <c r="B97"/>
  <c r="B98"/>
  <c r="B99"/>
  <c r="B100"/>
  <c r="B101"/>
  <c r="B102"/>
  <c r="B103"/>
  <c r="B104"/>
  <c r="B105"/>
  <c r="B106"/>
  <c r="B107"/>
  <c r="B108"/>
  <c r="B109"/>
  <c r="B110"/>
  <c r="B111"/>
  <c r="B112"/>
  <c r="B113"/>
  <c r="B114"/>
  <c r="B115"/>
  <c r="B116"/>
  <c r="B117"/>
  <c r="B118"/>
  <c r="B8"/>
</calcChain>
</file>

<file path=xl/sharedStrings.xml><?xml version="1.0" encoding="utf-8"?>
<sst xmlns="http://schemas.openxmlformats.org/spreadsheetml/2006/main" count="143" uniqueCount="61">
  <si>
    <t>U.S. Annual Real Consumption and Population</t>
  </si>
  <si>
    <t>Level</t>
  </si>
  <si>
    <t>Per Capita</t>
  </si>
  <si>
    <t>Per Capita Growth</t>
  </si>
  <si>
    <t>Year</t>
  </si>
  <si>
    <t>Non-Durables</t>
  </si>
  <si>
    <t>Services</t>
  </si>
  <si>
    <t>Population</t>
  </si>
  <si>
    <t>Non-Durables and Services</t>
  </si>
  <si>
    <t>[A]</t>
  </si>
  <si>
    <t>[B]</t>
  </si>
  <si>
    <t>[C]</t>
  </si>
  <si>
    <t>[D]</t>
  </si>
  <si>
    <t>[E]</t>
  </si>
  <si>
    <t>[F]</t>
  </si>
  <si>
    <t>[G]</t>
  </si>
  <si>
    <t>[H]</t>
  </si>
  <si>
    <t>YEAR</t>
  </si>
  <si>
    <t>CND_AZE_LVL</t>
  </si>
  <si>
    <t>CS_AZE_LVL</t>
  </si>
  <si>
    <t>POP</t>
  </si>
  <si>
    <t>CNDPER_AZE_LVL</t>
  </si>
  <si>
    <t>CSPER_AZE_LVL</t>
  </si>
  <si>
    <t>CNDPER_AZE_GRW</t>
  </si>
  <si>
    <t>CSPER_AZE_GRW</t>
  </si>
  <si>
    <t>CNDSPER_AZE_GRW</t>
  </si>
  <si>
    <t>Notes to table:</t>
  </si>
  <si>
    <t>Equals series in column [A] divided by series in column [C] multiplied by 1000.</t>
  </si>
  <si>
    <t>Equals series in column [B] divided by series in column [C] multiplied by 1000.</t>
  </si>
  <si>
    <t>[F](t) equals [D](t+1)/[D](t) - 1.</t>
  </si>
  <si>
    <t>[G](t) equals [E](t+1)/[E](t) - 1.</t>
  </si>
  <si>
    <t>U.S. Annual Nominal Consumption and Population</t>
  </si>
  <si>
    <t>NCND_AZE_LVL</t>
  </si>
  <si>
    <t>NCS_AZE_LVL</t>
  </si>
  <si>
    <t>NCNDPER_AZE_LVL</t>
  </si>
  <si>
    <t>NCSPER_AZE_LVL</t>
  </si>
  <si>
    <t>NCNDPER_AZE_GRW</t>
  </si>
  <si>
    <t>NCSPER_AZE_GRW</t>
  </si>
  <si>
    <t>NCNDSPER_AZE_GRW</t>
  </si>
  <si>
    <t>[H](t) equals {[D](t+1) + [E](t+1)} / {[D](t) + [E](t)}  - 1.</t>
  </si>
  <si>
    <t>U.S. Annual Consumption Implicit Price Index (2005=100)</t>
  </si>
  <si>
    <t>PND_AZE_LVL</t>
  </si>
  <si>
    <t>PS_AZE_LVL</t>
  </si>
  <si>
    <t>For all years, the new price index for non-durables, 2005=100, equals the new US annual nominal consumption of non-durable goods divided by the new US annual real consumption of non-durable goods, multipled by 100.</t>
  </si>
  <si>
    <t>1899 - 2012</t>
  </si>
  <si>
    <t>PCND_AZE_2005</t>
  </si>
  <si>
    <t>PCS_AZE_2005</t>
  </si>
  <si>
    <t>pop</t>
  </si>
  <si>
    <t>CND_AZE_GRW</t>
  </si>
  <si>
    <t>CS_AZE_GRW</t>
  </si>
  <si>
    <t>NA</t>
  </si>
  <si>
    <t>For 1899 - 1928, [H](t) equals {[D](t+1) + [E](t+1)} / {[D](t) + [E](t)}  - 1. For 1929 - 2011, [H](t) equals a weighted average of [F](t) and [G](t), where the weights are respectively the ratio of nominal non-durables to nominal non-durables and services and nominal services to nominal non-durables and services.</t>
  </si>
  <si>
    <t>Millions. For 1899 - 2000, taken from series Aa6 in Haines, Michael R., and Richard Sutch , “ Population: 1790–2000 [Annual estimates] .” Table Aa6-8 in Historical Statistics of the United States, Earliest Times to the Present: Millennial Edition, edited by Susan B. Carter, Scott Sigmund Gartner, Michael R. Haines, Alan L. Olmstead, Richard Sutch, and Gavin Wright. New York: Cambridge University Press, 2006. For 2001-2009, taken from Table 1. Annual Estimates of the Resident Population for the United States, Regions, States, and Puerto Rico: April 1, 2000 to July 1, 2009 (NST-EST2009-01), U.S. Census Bureau, Population Division (Release Date: December 2009). For 2010 - 2012, taken from Table 1. Annual Estimates of the Population for the United States, Regions, States, and Puerto Rico: April 1, 2010 to July 1, 2012 (NST-EST2012-01), U.S. Census Bureau, Population Division (Release Date: December 2012).</t>
  </si>
  <si>
    <t>Billions of 2005 Dollars. 
For 1929−2012, the new US annual real consumption of services equals Personal Consumption Expenditures, Services, Billions of 2005 Chain Dollars. Personal Consumption Expenditures, Services, Billions of 2005 Chain Dollars is computed as the Personal Consumption Expenditures, Services, Billions of Dollars, for the year 2005, multiplied by Personal Consumption Expenditures, Services, Quantity Index, 2005 = 100, and divided by 100, which can be found in line 6 in NIPA Table 1.1.3 Real Gross Domestic Product, Quantity Index. Personal Consumption Expenditures, Services, Billions of Dollars, can be found in line 6 in NIPA Table 1.1.5 Gross Domestic Product.
For 1899 − 1928, the new US annual real consumption of services, equals the ratio of the new US annual nominal consumption of services to the new price index for services, 2005 = 100 multiplied by 100.</t>
  </si>
  <si>
    <r>
      <t>For 1929 − 2012, the new price index for services, 2005 = 100, equals the new US annual nominal consumption of services divided by the new US annual real consumption of services, multiplied by 100.
For 1899 − 1928, new price index for services, 2005 = 100, is equal to the exponential of: (1) the trend of the natural logarithm of the implict price index of the US annual flow of services to consumers, Variant III, after incorporation of Kendrick’s adjustments, multiplied by the new price index for services, 2005 = 100 for the 1929 year, and divided by 100; plus (2) the backcasted percentage deviations from trend in the new price index for services, 2005 = 100. The trend of the natural logarithm of the implict price index of the US annual flow of services to consumers, Variant III, after incorporation of Kendrick’s adjustments, multiplied by the new price index for services, 2005 = 100 for the 1929 year, and divided by 100, is constructed by applying the Hodrick-Prescott filter to each series. The smooth parameter of the Hodrick-Prescott filter is set to 100.
For 1899 − 1928, the new price index for services, 2005 = 100, was constructed using backcasted estimates from a regression procedure. The regression procedure estimates a linear relationship between the first difference in percentage deviations from trend in new price index for services, 2005 = 100, y</t>
    </r>
    <r>
      <rPr>
        <vertAlign val="subscript"/>
        <sz val="10"/>
        <rFont val="Times New Roman"/>
        <family val="1"/>
      </rPr>
      <t>t</t>
    </r>
    <r>
      <rPr>
        <sz val="10"/>
        <rFont val="Times New Roman"/>
        <family val="1"/>
      </rPr>
      <t>, and first difference in percentage deviations from trend in new price index for non-durables, 2005 = 100, x</t>
    </r>
    <r>
      <rPr>
        <vertAlign val="subscript"/>
        <sz val="10"/>
        <rFont val="Times New Roman"/>
        <family val="1"/>
      </rPr>
      <t>t</t>
    </r>
    <r>
      <rPr>
        <sz val="10"/>
        <rFont val="Times New Roman"/>
        <family val="1"/>
      </rPr>
      <t>, and its first and second lags. The regression uses data for 1929 − 2012.
                                                                                            y</t>
    </r>
    <r>
      <rPr>
        <vertAlign val="subscript"/>
        <sz val="10"/>
        <rFont val="Times New Roman"/>
        <family val="1"/>
      </rPr>
      <t>t</t>
    </r>
    <r>
      <rPr>
        <sz val="10"/>
        <rFont val="Times New Roman"/>
        <family val="1"/>
      </rPr>
      <t xml:space="preserve"> = −0.001 + 0.306x</t>
    </r>
    <r>
      <rPr>
        <vertAlign val="subscript"/>
        <sz val="10"/>
        <rFont val="Times New Roman"/>
        <family val="1"/>
      </rPr>
      <t>t</t>
    </r>
    <r>
      <rPr>
        <sz val="10"/>
        <rFont val="Times New Roman"/>
        <family val="1"/>
      </rPr>
      <t xml:space="preserve"> + 0.133x</t>
    </r>
    <r>
      <rPr>
        <vertAlign val="subscript"/>
        <sz val="10"/>
        <rFont val="Times New Roman"/>
        <family val="1"/>
      </rPr>
      <t>t−1</t>
    </r>
    <r>
      <rPr>
        <sz val="10"/>
        <rFont val="Times New Roman"/>
        <family val="1"/>
      </rPr>
      <t xml:space="preserve"> + 0.131x</t>
    </r>
    <r>
      <rPr>
        <vertAlign val="subscript"/>
        <sz val="10"/>
        <rFont val="Times New Roman"/>
        <family val="1"/>
      </rPr>
      <t>t−2</t>
    </r>
    <r>
      <rPr>
        <sz val="10"/>
        <rFont val="Times New Roman"/>
        <family val="1"/>
      </rPr>
      <t xml:space="preserve"> + η</t>
    </r>
    <r>
      <rPr>
        <vertAlign val="subscript"/>
        <sz val="10"/>
        <rFont val="Times New Roman"/>
        <family val="1"/>
      </rPr>
      <t>t</t>
    </r>
    <r>
      <rPr>
        <sz val="10"/>
        <rFont val="Times New Roman"/>
        <family val="1"/>
      </rPr>
      <t xml:space="preserve">
                                                                                                   −0.801    10.78      4.616         4.627
where η</t>
    </r>
    <r>
      <rPr>
        <vertAlign val="subscript"/>
        <sz val="10"/>
        <rFont val="Times New Roman"/>
        <family val="1"/>
      </rPr>
      <t>t</t>
    </r>
    <r>
      <rPr>
        <sz val="10"/>
        <rFont val="Times New Roman"/>
        <family val="1"/>
      </rPr>
      <t xml:space="preserve"> i.i.d. N(0, 0.0072</t>
    </r>
    <r>
      <rPr>
        <vertAlign val="superscript"/>
        <sz val="10"/>
        <rFont val="Times New Roman"/>
        <family val="1"/>
      </rPr>
      <t>2</t>
    </r>
    <r>
      <rPr>
        <sz val="10"/>
        <rFont val="Times New Roman"/>
        <family val="1"/>
      </rPr>
      <t>).</t>
    </r>
  </si>
  <si>
    <t xml:space="preserve">Billions of 2005 Dollars. 
For 1929 − 2012, the new US annual real consumption of non-durable goods equals Personal Consumption Expenditures, Non-Durable Goods, Billions of 2005 Chain Dollars. Personal Consumption Expenditures, Non-Durable Goods, Billions of 2005 Chain Dollars is computed as the Personal Consumption Expenditures, Non-Durable Goods, Billions of Dollars, for the year 2005, multiplied by Personal Consumption Expenditures, Non-Durable Goods, Quantity Index, 2005 = 100, and divided by 100, which can be found in line 5 in NIPA Table 1.1.3 Real Gross Domestic Product, Quantity Index. Personal Consumption Expenditures, Non-Durable Goods, Billions of Dollars, can be found in line 5 in NIPA Table 1.1.5 Gross Domestic Product.
For 1919−1928, the new US annual real consumption of non-durable goods equals the sum of the US annual flow of perishables and semi-durable goods to consumers at cost to them, Variant III, 1929 Prices, multiplied by the 1929 Kuznets Real Non-Durables Ratio. The 1929 Kuznets Real Non-Durables Ratio is the ratio of Personal Consumption Expenditures, Non-Durable Goods, Billions of 2005 Chain Dollars to US annual flow of perishables and semi-durable goods to consumers at cost to them, Variant III, 1929 Prices, for the year 1929. The ratio equals 7.36835. For US annual flow of perishables and semi-durable goods to consumers at cost to them, Variant III, 1929 Prices see columns 5 and 6, Table T-7 in Kuznets (1961b). </t>
  </si>
  <si>
    <t>For 1899 − 1912, farm value is derived by assuming the same growth rates as in gross farm income from domestic consumption. Gross farm income from domestic consumption is computed as gross farm income minus export of crude food after deduction for exporter’s expenses. Gross farm income is the value at farm prices of the farm products sold by producers to the non-farm economy and of the products consumed in the producer’s household. It excludes farm income that results from the sales of products to farmers who further processes them for resale. Gross farm income is computed as the sum of the gross income from production of the following groups of farm products: (i)“Wheat, rye, potatoes, sweet potatoes, dry beans, rice”; (ii) “Orchard and Citrus fruits, grapes”; (iii) “Dairy Products, Chicken, Eggs”; (iv) “Cattle, calves, hogs, sheep and lambs”. See page 28, Table 10 “Gross Farm Income from various groups of farm products and from total farm production, excluding ’omitted products’, calendar years”, in “Gross Farm Income and Indices of Farm Production and Prices in the United States 1869 – 1937”. Export of crude food is series U 215 in table “Value of Merchandise Exports and Imports, by Economic Class: 1820 to 1970” in “Historical Statistics of the United States: Colonial Times to 1970”. Estimates for exporter’s expenses are taken from Shaw (1947) page 271.
For 1899 − 1912, the marketing bill is backcasted using an estimation procedure. The marketing mark-up – the ratio of consumption expenditures for farm food to farm value – is  constructed using an estimated linear relation between the annual percentage change in farm value and annual percentage change in the marketing mark-up for 1913 − 1997. 
                                                                                                                         yt = 0.023 − 0.362xt + ηt
                                                                                                                                6.493  −11.914
where ηt i.i.d. N(0, 0.0312), yt stands for the percentage change in the marketing mark-up and xt for the percentage change in farm value. Both estimates were significantly different from zero. The estimated marketing mark-ups were then applied to the farm value series to obtain a consumption expenditures for farm food for 1899 − 1912.</t>
  </si>
  <si>
    <t xml:space="preserve">For 1899 − 1918, the new US annual real consumption of non-durable goods equals the sum of: (1) the US annual flow of semi-durable goods to consumers at cost to them, Variant III, 1929 Prices; (2) the non-food component of the US annual flow of perishables goods to consumers at cost to them, Variant III, 1929 Prices; and (3) the new food component of the flow of perishable goods to consumers at cost to them, 1929 Prices; multiplied by the 1929 Kuznets Real Non-Durables Ratio. For the US annual flow of semi-durable goods to consumers at cost to them, Variant III, 1929 Prices see columns 6, Table T-7 in Kuznets (1961b).
The non-food component of the US annual flow of perishables goods to consumers at cost to them, Variant III, 1929 Prices equals the non-food component of the US annual flow of perishables goods to consumers at cost to producers, Variant III, 1929 Prices after incorporating transportation and distribution costs, and net change in finished inventories. The non-food component of the US annual flow of perishables goods to consumers at cost to producers, Variant III, 1929 Prices equals the sum of the flow of goods to consumers at cost to producers, in current prices, for the minor commodity groups 2, 3, 4, 5a, and 5b in Shaw (1947) after deflating by their respective price indices. For the flow of goods to consumers at cost to producers for minor group and their respective price indices see respectively Table I 1 and Table IV 1 in Shaw (1947). For minor group 5b, an implicit price index was derived from minor commodity group 5b series in Table II-5 and Table II-7 in Kuznets (1938) for 1919 − 1928. For 1899−1918, a price index was constructed using prices and quantities of commodities in the minor group 5b in Table II 10 in Shaw (1947). Transportation and distribution cost, and net change in finished inventories were incorporated using the same methodology in Kuznets (1961a) - see Notes to Table R-28, Columns (1)-(3) and (5)-(7). </t>
  </si>
  <si>
    <t>For 1899 − 1918, new food component of the US annual flow of perishables goods to consumers at cost to them, Variant III, 1929 Prices equals the exponential of: (1) the trend of the natural logarithm of the food component of the US annual flow of perishables goods to consumers at cost to them, Variant III, 1929 Prices; plus (2) the deviations from trend in the natural logarithm of the Consumption Expenditures for Farm Food, 1929 Prices. 
The food component of the US annual flow of perishables goods to consumers at cost to them, Variant III, 1929 Prices equals the food component of the US annual flow of perishables goods to consumers at cost to producers, Variant III, 1929 Prices after incorporating transportation and distribution costs, and net change in finished inventories. Transportation and distribution cost, and net change in finished inventories were incorporated using the same methodology in Kuznets (1961a). See Notes to Table R-28, Columns (1)-(3) and (5)-(7).
For 1913−1918, Consumption Expenditures for Farm Food, 1929 Prices equals Consumption Expenditures for Farm Food, Current Prices after deflating by the Retail Price Index for Food, BLS. For 1899 − 1928, see Table 3, pg. 577, in “Handbook of Labor Statistics”, Edition 1929; the series was normalized to 100 in 1929. For the 1929 figure, see Table 3, pg. 636, “Handbook of Labor Statistics”, Edition 1935. Consumption Expenditures for Farm Food, Current Prices equals farm value plus the marketing bill. For these three series see, respectively, series Da1351, Da1354, and Da1355 in table “Table Da1351-1356: Consumer expenditures on food - by location and by farm value and marketing bill components: 1913-1997” in the “Statistics of the United States Millennial Edition”.</t>
  </si>
  <si>
    <t>Billions of Dollars. 
For 1929 − 2012, the new US annual nominal consumption of non-durable goods equals Personal Consumption Expenditures, Non-Durables, Billions of Dollars, which can be found in line 5 in NIPA Table 1.1.5 Gross Domestic Product.
For 1919 − 1928, the new US annual nominal consumption of non-durable goods equals US annual flow of perishables and semidurable goods to consumers at cost to them, Variant III, Current Prices multiplied by the “1929 Kuznets Nominal Non-Durables Ratio”. The 1929 Kuznets Nominal Non-Durables Ratio is the ratio of Personal Consumption Expenditures, Non-Durable Goods, Billions of Dollars to US annual flow of perishables and semi-durable goods to consumers at cost to them, Variant III, Current Prices, for the year 1929. The ratio is 0.89975. For US annual flow of perishables and semi-durable goods to consumers at cost to them, Variant III, Current Prices, see columns 5 and 6, Table T-6 in Kuznets (1961b).
For 1899 − 1918, the new US annual nominal consumption of non-durable goods equals the sum of: (1) the US annual flow of semi-durable goods to consumers at cost to them, Variant III, Current Prices; (2) the non-food component of the US annual flow of perishables goods to consumers at cost to them, Variant III, Current Prices; and (3) the new food component of the US annual flow of perishables goods to consumers at cost to them, Variant III, Current Prices; multiplied by the 1929 Kuznets Nominal Non-Durables Ratio. For the US annual flow of perishables goods to consumers at cost to them, Variant III, Current Prices and US annual flow of semi-durable goods to consumers at cost to them, Variant III, Current Prices, see respectively columns 5 and 6, Table T-6 in Kuznets (1961b). The non-food component of the US annual flow of perishables goods to consumers at cost to them, Variant III, Current Prices equals the non-food component of the US annual flow of perishables goods to consumers at cost to them, Variant III, 1929 Prices multiplied by the corresponding implicit price deflator.
For 1899 − 1918, new food component of the US annual flow of perishables goods to consumers at cost to them, Variant III, Current Prices equals the exponential of: (1) the trend of the natural logarithm of the food component of the US annual flow of perishables goods to consumers at cost to them, Variant III, Current Prices; plus (2) the deviations from trend in the natural logarithm of the Consumption Expenditures for Farm Food, Current Prices.</t>
  </si>
  <si>
    <t>Billions of Dollars.
For 1929 − 2012, the new US annual nominal consumption of services equals Personal Consumption Expenditures, Services, Billions of Dollars, which can be found in line 6 in NIPA Table 1.1.5 Gross Domestic Product.
For 1909, 1914, 1919, 1921, 1923, 1925, and 1927, the new US annual nominal consumption of services equals the sum of the service components of the consumption expenditures by type of product or services, multiplied by the ratio of the new US annual nominal consumption of services to the service components of the consumption expenditures by type of product or services, for the year of 1929 – henceforth, “1929 Dewhurst Service Ratio”. See table “Appendix 4-4 Consumption Expenditures by Type of Product and Services, 1909 − 1952 (Millions of Dollars)” in Dewhurst (1947, 1955). The ratio equals 1.07263.
For 1899, the new US annual nominal consumption of services equals the US annual flow of services to consumers, Variant III, Current Prices, after incorporation of Kendrick’s adjustments, multiplied by the ratio of the new US annual real consumption of services to the US annual flow of services to consumers, Variant III, 1929 Prices, after incorporation of Kendrick’s adjustments, for the year of 1929 – henceforth, “1929 Kuznets Nominal Service Ratio”. See column 8 in Table T 6 in Kuznets (1961b) and columns 2, 3, and 4 in Table A-IIb in Kendrick (1961), respectively. The ratio equals 1.04794.
For all the other years, the new US annual nominal consumption of services, equals the exponential of: (1) the trend of the natural logarithm of the new US annual nominal consumption of services; plus (2) the backcasted percentage deviations from trend in Personal Consumption Expenditures, Services, Billions of Dollars.
For 1899, 1909, 1914, 1919, 1921, 1923, 1925, and 1927, the trend of the natural logarithm of the new US annual nominal consumption of services, is set equal to the natural logarithm of the new US annual nominal consumption of services, minus the backcasted percentage deviations from trend in Personal Consumption Expenditures, Services, Billions of Dollars. For the other years, a linear trend is constructed. 
For 1899 − 1928, a regression procedure estimates a linear relationship between the first difference in percentage deviations from trend in Personal Consumption Expenditures, Services, Billions of Dollars, yt, and first difference in percentage deviations from trend in Personal Consumption Expenditures, Non-Durable Goods, Billions of Dollars, xt, and its first and second lags. The regression uses data for 1929 − 2012. Here is the linear relation:
                                                                                             yt = −0.001 + 0.422xt + 0.156xt−1 + 0.132xt-2 + ηt
                                                                                                    −0.701    12.31       4.356          3.862
where ηt i.i.d. N(0, 0.0122).</t>
  </si>
</sst>
</file>

<file path=xl/styles.xml><?xml version="1.0" encoding="utf-8"?>
<styleSheet xmlns="http://schemas.openxmlformats.org/spreadsheetml/2006/main">
  <numFmts count="6">
    <numFmt numFmtId="43" formatCode="_(* #,##0.00_);_(* \(#,##0.00\);_(* &quot;-&quot;??_);_(@_)"/>
    <numFmt numFmtId="164" formatCode="0.000E+00"/>
    <numFmt numFmtId="165" formatCode="0.0%"/>
    <numFmt numFmtId="166" formatCode="_(* #,##0_);_(* \(#,##0\);_(* &quot;-&quot;??_);_(@_)"/>
    <numFmt numFmtId="167" formatCode="0.00000"/>
    <numFmt numFmtId="168" formatCode="#,##0.00000000000"/>
  </numFmts>
  <fonts count="11">
    <font>
      <sz val="10"/>
      <name val="Arial"/>
      <family val="2"/>
    </font>
    <font>
      <sz val="11"/>
      <color theme="1"/>
      <name val="Calibri"/>
      <family val="2"/>
      <scheme val="minor"/>
    </font>
    <font>
      <sz val="10"/>
      <name val="Arial"/>
      <family val="2"/>
    </font>
    <font>
      <b/>
      <sz val="16"/>
      <name val="Times New Roman"/>
      <family val="1"/>
    </font>
    <font>
      <sz val="10"/>
      <name val="Times New Roman"/>
      <family val="1"/>
    </font>
    <font>
      <b/>
      <sz val="14"/>
      <name val="Times New Roman"/>
      <family val="1"/>
    </font>
    <font>
      <b/>
      <sz val="10"/>
      <name val="Times New Roman"/>
      <family val="1"/>
    </font>
    <font>
      <vertAlign val="subscript"/>
      <sz val="10"/>
      <name val="Times New Roman"/>
      <family val="1"/>
    </font>
    <font>
      <vertAlign val="superscript"/>
      <sz val="10"/>
      <name val="Times New Roman"/>
      <family val="1"/>
    </font>
    <font>
      <b/>
      <u/>
      <sz val="10"/>
      <name val="Times New Roman"/>
      <family val="1"/>
    </font>
    <font>
      <sz val="10"/>
      <name val="MS Sans Serif"/>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16">
    <xf numFmtId="0" fontId="0"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10"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2">
    <xf numFmtId="0" fontId="0" fillId="0" borderId="0" xfId="0"/>
    <xf numFmtId="0" fontId="4" fillId="0" borderId="0" xfId="0" applyFont="1" applyAlignment="1">
      <alignment vertical="center"/>
    </xf>
    <xf numFmtId="0" fontId="5" fillId="0" borderId="0" xfId="0" applyFont="1" applyAlignment="1">
      <alignment horizontal="center" vertical="center"/>
    </xf>
    <xf numFmtId="1" fontId="4" fillId="0" borderId="0" xfId="0" applyNumberFormat="1" applyFont="1" applyAlignment="1">
      <alignment horizontal="center" vertical="center"/>
    </xf>
    <xf numFmtId="0" fontId="4" fillId="0" borderId="0" xfId="0" applyFont="1" applyAlignment="1">
      <alignment horizontal="center" vertical="center"/>
    </xf>
    <xf numFmtId="1" fontId="6" fillId="0" borderId="0" xfId="0" applyNumberFormat="1" applyFont="1" applyBorder="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4" fillId="0" borderId="0" xfId="0" applyFont="1" applyBorder="1" applyAlignment="1">
      <alignment horizontal="right" vertical="center"/>
    </xf>
    <xf numFmtId="0" fontId="4" fillId="0" borderId="0" xfId="0" applyFont="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1" xfId="0" applyFont="1" applyBorder="1" applyAlignment="1">
      <alignment horizontal="right" vertical="center"/>
    </xf>
    <xf numFmtId="1" fontId="6" fillId="0" borderId="1" xfId="0" applyNumberFormat="1" applyFont="1" applyBorder="1" applyAlignment="1">
      <alignment horizontal="center" vertical="center"/>
    </xf>
    <xf numFmtId="0" fontId="4" fillId="0" borderId="0" xfId="0" applyFont="1" applyAlignment="1">
      <alignment horizontal="right" vertical="center"/>
    </xf>
    <xf numFmtId="0" fontId="6" fillId="0" borderId="0" xfId="0" applyFont="1" applyAlignment="1">
      <alignment horizontal="right" vertical="center"/>
    </xf>
    <xf numFmtId="0" fontId="6" fillId="0" borderId="0" xfId="0" applyFont="1" applyAlignment="1">
      <alignment horizontal="center" vertical="center"/>
    </xf>
    <xf numFmtId="3" fontId="4" fillId="0" borderId="0" xfId="1" applyNumberFormat="1" applyFont="1" applyAlignment="1">
      <alignment horizontal="center" vertical="center"/>
    </xf>
    <xf numFmtId="164" fontId="4" fillId="0" borderId="0" xfId="2" applyNumberFormat="1" applyFont="1" applyAlignment="1">
      <alignment vertical="center"/>
    </xf>
    <xf numFmtId="165" fontId="4" fillId="0" borderId="0" xfId="2" applyNumberFormat="1" applyFont="1" applyAlignment="1">
      <alignment horizontal="center" vertical="center"/>
    </xf>
    <xf numFmtId="10" fontId="4" fillId="0" borderId="0" xfId="2" applyNumberFormat="1" applyFont="1" applyAlignment="1">
      <alignment horizontal="center" vertical="center"/>
    </xf>
    <xf numFmtId="1" fontId="4" fillId="0" borderId="0" xfId="0" applyNumberFormat="1" applyFont="1" applyBorder="1" applyAlignment="1">
      <alignment horizontal="center" vertical="center"/>
    </xf>
    <xf numFmtId="0" fontId="4" fillId="0" borderId="1" xfId="0" applyFont="1" applyBorder="1" applyAlignment="1">
      <alignment horizontal="center" vertical="center"/>
    </xf>
    <xf numFmtId="166" fontId="4" fillId="0" borderId="1" xfId="1" applyNumberFormat="1" applyFont="1" applyBorder="1" applyAlignment="1">
      <alignment horizontal="center" vertical="center"/>
    </xf>
    <xf numFmtId="0" fontId="4" fillId="0" borderId="1" xfId="0" applyFont="1" applyBorder="1" applyAlignment="1">
      <alignment vertical="center"/>
    </xf>
    <xf numFmtId="1" fontId="4" fillId="0" borderId="1" xfId="0" applyNumberFormat="1" applyFont="1" applyBorder="1" applyAlignment="1">
      <alignment horizontal="center" vertical="center"/>
    </xf>
    <xf numFmtId="0" fontId="4" fillId="0" borderId="0" xfId="0" applyFont="1" applyBorder="1" applyAlignment="1">
      <alignment horizontal="center" vertical="center"/>
    </xf>
    <xf numFmtId="0" fontId="6" fillId="0" borderId="0" xfId="0" applyFont="1" applyFill="1" applyBorder="1" applyAlignment="1">
      <alignment horizontal="center" vertical="center"/>
    </xf>
    <xf numFmtId="0" fontId="4" fillId="0" borderId="0" xfId="0" applyFont="1" applyFill="1" applyBorder="1" applyAlignment="1">
      <alignment horizontal="center" vertical="top"/>
    </xf>
    <xf numFmtId="0" fontId="4" fillId="0" borderId="0" xfId="0" applyFont="1" applyAlignment="1">
      <alignment horizontal="center" vertical="top" wrapText="1"/>
    </xf>
    <xf numFmtId="0" fontId="4" fillId="0" borderId="0" xfId="0" applyFont="1" applyAlignment="1">
      <alignment horizontal="center"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top"/>
    </xf>
    <xf numFmtId="0" fontId="9" fillId="0" borderId="0" xfId="0" applyFont="1" applyAlignment="1">
      <alignment horizontal="center" vertical="center"/>
    </xf>
    <xf numFmtId="166" fontId="4" fillId="0" borderId="0" xfId="1" applyNumberFormat="1" applyFont="1" applyAlignment="1">
      <alignment vertical="center"/>
    </xf>
    <xf numFmtId="43" fontId="4" fillId="0" borderId="0" xfId="0" applyNumberFormat="1" applyFont="1" applyAlignment="1">
      <alignment vertical="center"/>
    </xf>
    <xf numFmtId="167" fontId="4" fillId="0" borderId="0" xfId="0" quotePrefix="1" applyNumberFormat="1" applyFont="1" applyAlignment="1">
      <alignment vertical="center"/>
    </xf>
    <xf numFmtId="168" fontId="4" fillId="0" borderId="0" xfId="0" applyNumberFormat="1" applyFont="1" applyAlignment="1">
      <alignment vertical="center"/>
    </xf>
    <xf numFmtId="0" fontId="4" fillId="0" borderId="0" xfId="0" applyFont="1" applyFill="1" applyBorder="1" applyAlignment="1">
      <alignment vertical="top" readingOrder="1"/>
    </xf>
    <xf numFmtId="0" fontId="4" fillId="0" borderId="0" xfId="0" applyFont="1" applyFill="1" applyBorder="1" applyAlignment="1">
      <alignment vertical="top" wrapText="1" readingOrder="1"/>
    </xf>
    <xf numFmtId="0" fontId="4" fillId="0" borderId="0" xfId="0" applyFont="1" applyAlignment="1">
      <alignment vertical="top" wrapText="1"/>
    </xf>
    <xf numFmtId="4" fontId="4" fillId="0" borderId="0" xfId="1" applyNumberFormat="1" applyFont="1" applyAlignment="1">
      <alignment horizontal="center" vertical="center"/>
    </xf>
    <xf numFmtId="0" fontId="1" fillId="0" borderId="0" xfId="6"/>
    <xf numFmtId="165" fontId="6" fillId="0" borderId="0" xfId="2" applyNumberFormat="1" applyFont="1" applyAlignment="1">
      <alignment vertical="center"/>
    </xf>
    <xf numFmtId="0" fontId="3" fillId="0" borderId="0" xfId="0" applyFont="1" applyAlignment="1">
      <alignment horizontal="center" vertical="center"/>
    </xf>
    <xf numFmtId="0" fontId="5" fillId="0" borderId="0" xfId="0" applyFont="1" applyAlignment="1">
      <alignment horizontal="center" vertical="center"/>
    </xf>
    <xf numFmtId="1" fontId="6" fillId="0" borderId="1" xfId="0" applyNumberFormat="1" applyFont="1" applyBorder="1" applyAlignment="1">
      <alignment horizontal="center" vertical="center"/>
    </xf>
    <xf numFmtId="0" fontId="4" fillId="0" borderId="0" xfId="0" applyFont="1" applyBorder="1" applyAlignment="1">
      <alignment horizontal="left" vertical="top" wrapText="1"/>
    </xf>
    <xf numFmtId="0" fontId="6" fillId="0" borderId="0" xfId="0" applyFont="1" applyFill="1" applyBorder="1" applyAlignment="1">
      <alignment horizontal="center" vertical="center"/>
    </xf>
    <xf numFmtId="0" fontId="4" fillId="0" borderId="0" xfId="0" applyFont="1" applyFill="1" applyBorder="1" applyAlignment="1">
      <alignment horizontal="left" vertical="top" wrapText="1" readingOrder="1"/>
    </xf>
    <xf numFmtId="0" fontId="4" fillId="0" borderId="0" xfId="0" applyFont="1" applyAlignment="1">
      <alignment horizontal="left" vertical="top" wrapText="1"/>
    </xf>
    <xf numFmtId="0" fontId="4" fillId="0" borderId="0" xfId="0" applyFont="1" applyAlignment="1">
      <alignment horizontal="left" vertical="center" wrapText="1"/>
    </xf>
  </cellXfs>
  <cellStyles count="16">
    <cellStyle name="Comma" xfId="1" builtinId="3"/>
    <cellStyle name="Normal" xfId="0" builtinId="0"/>
    <cellStyle name="Normal 2" xfId="3"/>
    <cellStyle name="Normal 2 2" xfId="4"/>
    <cellStyle name="Normal 3" xfId="5"/>
    <cellStyle name="Normal 4" xfId="6"/>
    <cellStyle name="Normal 4 2" xfId="7"/>
    <cellStyle name="Normal 4 3" xfId="8"/>
    <cellStyle name="Normal 5" xfId="9"/>
    <cellStyle name="Normal 6" xfId="10"/>
    <cellStyle name="Normal 6 2" xfId="11"/>
    <cellStyle name="Normal 6 3" xfId="12"/>
    <cellStyle name="Normal 7" xfId="13"/>
    <cellStyle name="Normal 7 2" xfId="14"/>
    <cellStyle name="Normal 7 3" xfId="15"/>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3">
    <tabColor rgb="FF00B050"/>
  </sheetPr>
  <dimension ref="A1:BB123"/>
  <sheetViews>
    <sheetView showGridLines="0" view="pageBreakPreview" zoomScale="70" zoomScaleNormal="75" zoomScaleSheetLayoutView="70" workbookViewId="0">
      <pane xSplit="1" ySplit="6" topLeftCell="B8" activePane="bottomRight" state="frozen"/>
      <selection activeCell="B8" sqref="B8:M8"/>
      <selection pane="topRight" activeCell="B8" sqref="B8:M8"/>
      <selection pane="bottomLeft" activeCell="B8" sqref="B8:M8"/>
      <selection pane="bottomRight" activeCell="C28" sqref="C28"/>
    </sheetView>
  </sheetViews>
  <sheetFormatPr defaultRowHeight="12.75" outlineLevelRow="1"/>
  <cols>
    <col min="1" max="1" width="14.28515625" style="4" customWidth="1"/>
    <col min="2" max="2" width="16.42578125" style="4" customWidth="1"/>
    <col min="3" max="3" width="12.42578125" style="4" customWidth="1"/>
    <col min="4" max="4" width="13.5703125" style="4" customWidth="1"/>
    <col min="5" max="5" width="1.28515625" style="1" customWidth="1"/>
    <col min="6" max="6" width="17.5703125" style="3" bestFit="1" customWidth="1"/>
    <col min="7" max="7" width="16" style="3" bestFit="1" customWidth="1"/>
    <col min="8" max="8" width="1.28515625" style="3" customWidth="1"/>
    <col min="9" max="9" width="18.42578125" style="4" bestFit="1" customWidth="1"/>
    <col min="10" max="10" width="16.85546875" style="4" bestFit="1" customWidth="1"/>
    <col min="11" max="11" width="19.5703125" style="4" bestFit="1" customWidth="1"/>
    <col min="12" max="16384" width="9.140625" style="1"/>
  </cols>
  <sheetData>
    <row r="1" spans="1:54" ht="20.25">
      <c r="A1" s="44" t="s">
        <v>0</v>
      </c>
      <c r="B1" s="44"/>
      <c r="C1" s="44"/>
      <c r="D1" s="44"/>
      <c r="E1" s="44"/>
      <c r="F1" s="44"/>
      <c r="G1" s="44"/>
      <c r="H1" s="44"/>
      <c r="I1" s="44"/>
      <c r="J1" s="44"/>
      <c r="K1" s="44"/>
    </row>
    <row r="2" spans="1:54" ht="18.75">
      <c r="A2" s="45" t="s">
        <v>44</v>
      </c>
      <c r="B2" s="45"/>
      <c r="C2" s="45"/>
      <c r="D2" s="45"/>
      <c r="E2" s="45"/>
      <c r="F2" s="45"/>
      <c r="G2" s="45"/>
      <c r="H2" s="45"/>
      <c r="I2" s="45"/>
      <c r="J2" s="45"/>
      <c r="K2" s="45"/>
    </row>
    <row r="3" spans="1:54" ht="6.75" customHeight="1">
      <c r="A3" s="2"/>
      <c r="B3" s="2"/>
      <c r="C3" s="2"/>
      <c r="D3" s="2"/>
    </row>
    <row r="4" spans="1:54" ht="18.75">
      <c r="A4" s="2"/>
      <c r="B4" s="46" t="s">
        <v>1</v>
      </c>
      <c r="C4" s="46"/>
      <c r="D4" s="46"/>
      <c r="F4" s="46" t="s">
        <v>2</v>
      </c>
      <c r="G4" s="46"/>
      <c r="H4" s="5"/>
      <c r="I4" s="46" t="s">
        <v>3</v>
      </c>
      <c r="J4" s="46"/>
      <c r="K4" s="46"/>
    </row>
    <row r="5" spans="1:54" s="9" customFormat="1" ht="54" customHeight="1">
      <c r="A5" s="6" t="s">
        <v>4</v>
      </c>
      <c r="B5" s="7" t="s">
        <v>5</v>
      </c>
      <c r="C5" s="7" t="s">
        <v>6</v>
      </c>
      <c r="D5" s="7" t="s">
        <v>7</v>
      </c>
      <c r="E5" s="8"/>
      <c r="F5" s="5" t="s">
        <v>5</v>
      </c>
      <c r="G5" s="5" t="s">
        <v>6</v>
      </c>
      <c r="H5" s="5"/>
      <c r="I5" s="5" t="s">
        <v>5</v>
      </c>
      <c r="J5" s="5" t="s">
        <v>6</v>
      </c>
      <c r="K5" s="7" t="s">
        <v>8</v>
      </c>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row>
    <row r="6" spans="1:54" ht="18" customHeight="1">
      <c r="A6" s="10"/>
      <c r="B6" s="11" t="s">
        <v>9</v>
      </c>
      <c r="C6" s="11" t="s">
        <v>10</v>
      </c>
      <c r="D6" s="11" t="s">
        <v>11</v>
      </c>
      <c r="E6" s="12"/>
      <c r="F6" s="13" t="s">
        <v>12</v>
      </c>
      <c r="G6" s="13" t="s">
        <v>13</v>
      </c>
      <c r="H6" s="13"/>
      <c r="I6" s="10" t="s">
        <v>14</v>
      </c>
      <c r="J6" s="10" t="s">
        <v>15</v>
      </c>
      <c r="K6" s="10" t="s">
        <v>16</v>
      </c>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hidden="1" outlineLevel="1">
      <c r="A7" s="6" t="s">
        <v>17</v>
      </c>
      <c r="B7" s="6" t="s">
        <v>18</v>
      </c>
      <c r="C7" s="6" t="s">
        <v>19</v>
      </c>
      <c r="D7" s="6" t="s">
        <v>20</v>
      </c>
      <c r="E7" s="15"/>
      <c r="F7" s="5" t="s">
        <v>21</v>
      </c>
      <c r="G7" s="5" t="s">
        <v>22</v>
      </c>
      <c r="H7" s="5"/>
      <c r="I7" s="16" t="s">
        <v>23</v>
      </c>
      <c r="J7" s="16" t="s">
        <v>24</v>
      </c>
      <c r="K7" s="16" t="s">
        <v>25</v>
      </c>
    </row>
    <row r="8" spans="1:54" collapsed="1">
      <c r="A8" s="3">
        <v>1899</v>
      </c>
      <c r="B8" s="17">
        <f>consumption_final!C2</f>
        <v>117.026341713371</v>
      </c>
      <c r="C8" s="17">
        <f>consumption_final!D2</f>
        <v>119.326206013446</v>
      </c>
      <c r="D8" s="17">
        <f>consumption_final!I2</f>
        <v>74.793000000000006</v>
      </c>
      <c r="E8" s="18"/>
      <c r="F8" s="17">
        <f>consumption_final!J2</f>
        <v>1564.6697112479901</v>
      </c>
      <c r="G8" s="17">
        <f>consumption_final!K2</f>
        <v>1595.41943782769</v>
      </c>
      <c r="H8" s="17"/>
      <c r="I8" s="19">
        <f>consumption_final!L2</f>
        <v>1.98656771254015E-2</v>
      </c>
      <c r="J8" s="19">
        <f>consumption_final!M2</f>
        <v>6.8407642622554193E-2</v>
      </c>
      <c r="K8" s="20">
        <f>consumption_final!N2</f>
        <v>4.4372832351440301E-2</v>
      </c>
      <c r="M8" s="1">
        <f>CORREL(K9:K120,K8:K119)</f>
        <v>0.42271302263690536</v>
      </c>
    </row>
    <row r="9" spans="1:54">
      <c r="A9" s="3">
        <v>1900</v>
      </c>
      <c r="B9" s="17">
        <f>consumption_final!C3</f>
        <v>121.427223800851</v>
      </c>
      <c r="C9" s="17">
        <f>consumption_final!D3</f>
        <v>129.70666084497299</v>
      </c>
      <c r="D9" s="17">
        <f>consumption_final!I3</f>
        <v>76.093999999999994</v>
      </c>
      <c r="E9" s="18"/>
      <c r="F9" s="17">
        <f>consumption_final!J3</f>
        <v>1595.7529345395401</v>
      </c>
      <c r="G9" s="17">
        <f>consumption_final!K3</f>
        <v>1704.5583205636799</v>
      </c>
      <c r="H9" s="17"/>
      <c r="I9" s="19">
        <f>consumption_final!L3</f>
        <v>4.2876818822630697E-2</v>
      </c>
      <c r="J9" s="19">
        <f>consumption_final!M3</f>
        <v>7.4882611805924496E-2</v>
      </c>
      <c r="K9" s="20">
        <f>consumption_final!N3</f>
        <v>5.9407302319165502E-2</v>
      </c>
    </row>
    <row r="10" spans="1:54">
      <c r="A10" s="3">
        <v>1901</v>
      </c>
      <c r="B10" s="17">
        <f>consumption_final!C4</f>
        <v>129.113255754455</v>
      </c>
      <c r="C10" s="17">
        <f>consumption_final!D4</f>
        <v>142.149412526048</v>
      </c>
      <c r="D10" s="17">
        <f>consumption_final!I4</f>
        <v>77.584000000000003</v>
      </c>
      <c r="E10" s="18"/>
      <c r="F10" s="17">
        <f>consumption_final!J4</f>
        <v>1664.1737439994699</v>
      </c>
      <c r="G10" s="17">
        <f>consumption_final!K4</f>
        <v>1832.2000995830099</v>
      </c>
      <c r="H10" s="17"/>
      <c r="I10" s="19">
        <f>consumption_final!L4</f>
        <v>-4.25005934137634E-4</v>
      </c>
      <c r="J10" s="19">
        <f>consumption_final!M4</f>
        <v>6.4394477061791203E-2</v>
      </c>
      <c r="K10" s="20">
        <f>consumption_final!N4</f>
        <v>3.3542260872312601E-2</v>
      </c>
    </row>
    <row r="11" spans="1:54">
      <c r="A11" s="3">
        <v>1902</v>
      </c>
      <c r="B11" s="17">
        <f>consumption_final!C5</f>
        <v>131.68499539537001</v>
      </c>
      <c r="C11" s="17">
        <f>consumption_final!D5</f>
        <v>154.38238962028899</v>
      </c>
      <c r="D11" s="17">
        <f>consumption_final!I5</f>
        <v>79.162999999999997</v>
      </c>
      <c r="E11" s="18"/>
      <c r="F11" s="17">
        <f>consumption_final!J5</f>
        <v>1663.46646028283</v>
      </c>
      <c r="G11" s="17">
        <f>consumption_final!K5</f>
        <v>1950.1836668682199</v>
      </c>
      <c r="H11" s="17"/>
      <c r="I11" s="19">
        <f>consumption_final!L5</f>
        <v>1.6888834830950598E-2</v>
      </c>
      <c r="J11" s="19">
        <f>consumption_final!M5</f>
        <v>6.6020342691540695E-2</v>
      </c>
      <c r="K11" s="20">
        <f>consumption_final!N5</f>
        <v>4.34037050554981E-2</v>
      </c>
    </row>
    <row r="12" spans="1:54">
      <c r="A12" s="3">
        <v>1903</v>
      </c>
      <c r="B12" s="17">
        <f>consumption_final!C6</f>
        <v>136.393903863595</v>
      </c>
      <c r="C12" s="17">
        <f>consumption_final!D6</f>
        <v>167.628724080572</v>
      </c>
      <c r="D12" s="17">
        <f>consumption_final!I6</f>
        <v>80.632000000000005</v>
      </c>
      <c r="E12" s="18"/>
      <c r="F12" s="17">
        <f>consumption_final!J6</f>
        <v>1691.5604705773701</v>
      </c>
      <c r="G12" s="17">
        <f>consumption_final!K6</f>
        <v>2078.9354608663002</v>
      </c>
      <c r="H12" s="17"/>
      <c r="I12" s="19">
        <f>consumption_final!L6</f>
        <v>-6.1427938520346396E-3</v>
      </c>
      <c r="J12" s="19">
        <f>consumption_final!M6</f>
        <v>5.1263066296671801E-2</v>
      </c>
      <c r="K12" s="20">
        <f>consumption_final!N6</f>
        <v>2.5509031397113101E-2</v>
      </c>
    </row>
    <row r="13" spans="1:54">
      <c r="A13" s="3">
        <v>1904</v>
      </c>
      <c r="B13" s="17">
        <f>consumption_final!C7</f>
        <v>138.13497833961699</v>
      </c>
      <c r="C13" s="17">
        <f>consumption_final!D7</f>
        <v>179.57445585146101</v>
      </c>
      <c r="D13" s="17">
        <f>consumption_final!I7</f>
        <v>82.165999999999997</v>
      </c>
      <c r="E13" s="18"/>
      <c r="F13" s="17">
        <f>consumption_final!J7</f>
        <v>1681.1695633183699</v>
      </c>
      <c r="G13" s="17">
        <f>consumption_final!K7</f>
        <v>2185.5080672232002</v>
      </c>
      <c r="H13" s="17"/>
      <c r="I13" s="19">
        <f>consumption_final!L7</f>
        <v>3.2719853908230297E-2</v>
      </c>
      <c r="J13" s="19">
        <f>consumption_final!M7</f>
        <v>6.6896240756556799E-2</v>
      </c>
      <c r="K13" s="20">
        <f>consumption_final!N7</f>
        <v>5.2036894608904503E-2</v>
      </c>
    </row>
    <row r="14" spans="1:54">
      <c r="A14" s="3">
        <v>1905</v>
      </c>
      <c r="B14" s="17">
        <f>consumption_final!C8</f>
        <v>145.529844070232</v>
      </c>
      <c r="C14" s="17">
        <f>consumption_final!D8</f>
        <v>195.44862420862901</v>
      </c>
      <c r="D14" s="17">
        <f>consumption_final!I8</f>
        <v>83.822000000000003</v>
      </c>
      <c r="E14" s="18"/>
      <c r="F14" s="17">
        <f>consumption_final!J8</f>
        <v>1736.17718582511</v>
      </c>
      <c r="G14" s="17">
        <f>consumption_final!K8</f>
        <v>2331.71034106356</v>
      </c>
      <c r="H14" s="17"/>
      <c r="I14" s="19">
        <f>consumption_final!L8</f>
        <v>2.2376734907348001E-2</v>
      </c>
      <c r="J14" s="19">
        <f>consumption_final!M8</f>
        <v>6.9110233001983906E-2</v>
      </c>
      <c r="K14" s="20">
        <f>consumption_final!N8</f>
        <v>4.9164343970050199E-2</v>
      </c>
    </row>
    <row r="15" spans="1:54">
      <c r="A15" s="3">
        <v>1906</v>
      </c>
      <c r="B15" s="17">
        <f>consumption_final!C9</f>
        <v>151.67607103259201</v>
      </c>
      <c r="C15" s="17">
        <f>consumption_final!D9</f>
        <v>213.014492736058</v>
      </c>
      <c r="D15" s="17">
        <f>consumption_final!I9</f>
        <v>85.45</v>
      </c>
      <c r="E15" s="18"/>
      <c r="F15" s="17">
        <f>consumption_final!J9</f>
        <v>1775.0271624645</v>
      </c>
      <c r="G15" s="17">
        <f>consumption_final!K9</f>
        <v>2492.8553860275902</v>
      </c>
      <c r="H15" s="17"/>
      <c r="I15" s="19">
        <f>consumption_final!L9</f>
        <v>-6.9678254953627903E-3</v>
      </c>
      <c r="J15" s="19">
        <f>consumption_final!M9</f>
        <v>6.0155076580741901E-2</v>
      </c>
      <c r="K15" s="20">
        <f>consumption_final!N9</f>
        <v>3.2238428675183797E-2</v>
      </c>
    </row>
    <row r="16" spans="1:54">
      <c r="A16" s="3">
        <v>1907</v>
      </c>
      <c r="B16" s="17">
        <f>consumption_final!C10</f>
        <v>153.36544148904599</v>
      </c>
      <c r="C16" s="17">
        <f>consumption_final!D10</f>
        <v>229.94589896939701</v>
      </c>
      <c r="D16" s="17">
        <f>consumption_final!I10</f>
        <v>87.007999999999996</v>
      </c>
      <c r="E16" s="18"/>
      <c r="F16" s="17">
        <f>consumption_final!J10</f>
        <v>1762.6590829469201</v>
      </c>
      <c r="G16" s="17">
        <f>consumption_final!K10</f>
        <v>2642.8132926787998</v>
      </c>
      <c r="H16" s="17"/>
      <c r="I16" s="19">
        <f>consumption_final!L10</f>
        <v>-2.2248079397115698E-2</v>
      </c>
      <c r="J16" s="19">
        <f>consumption_final!M10</f>
        <v>4.0122458570001303E-2</v>
      </c>
      <c r="K16" s="20">
        <f>consumption_final!N10</f>
        <v>1.5167587472799201E-2</v>
      </c>
      <c r="L16" s="43">
        <f>B17/B16-1</f>
        <v>-3.1218637748073874E-3</v>
      </c>
    </row>
    <row r="17" spans="1:11">
      <c r="A17" s="3">
        <v>1908</v>
      </c>
      <c r="B17" s="17">
        <f>consumption_final!C11</f>
        <v>152.886655472954</v>
      </c>
      <c r="C17" s="17">
        <f>consumption_final!D11</f>
        <v>243.85043555424599</v>
      </c>
      <c r="D17" s="17">
        <f>consumption_final!I11</f>
        <v>88.71</v>
      </c>
      <c r="E17" s="18"/>
      <c r="F17" s="17">
        <f>consumption_final!J11</f>
        <v>1723.4433037194699</v>
      </c>
      <c r="G17" s="17">
        <f>consumption_final!K11</f>
        <v>2748.8494595225502</v>
      </c>
      <c r="H17" s="17"/>
      <c r="I17" s="19">
        <f>consumption_final!L11</f>
        <v>5.1875835875109903E-2</v>
      </c>
      <c r="J17" s="19">
        <f>consumption_final!M11</f>
        <v>6.7306163494855506E-2</v>
      </c>
      <c r="K17" s="20">
        <f>consumption_final!N11</f>
        <v>6.13599304957506E-2</v>
      </c>
    </row>
    <row r="18" spans="1:11">
      <c r="A18" s="3">
        <v>1909</v>
      </c>
      <c r="B18" s="17">
        <f>consumption_final!C12</f>
        <v>164.04464861068001</v>
      </c>
      <c r="C18" s="17">
        <f>consumption_final!D12</f>
        <v>265.48535070574002</v>
      </c>
      <c r="D18" s="17">
        <f>consumption_final!I12</f>
        <v>90.49</v>
      </c>
      <c r="E18" s="18"/>
      <c r="F18" s="17">
        <f>consumption_final!J12</f>
        <v>1812.84836568328</v>
      </c>
      <c r="G18" s="17">
        <f>consumption_final!K12</f>
        <v>2933.8639706679201</v>
      </c>
      <c r="H18" s="17"/>
      <c r="I18" s="19">
        <f>consumption_final!L12</f>
        <v>-3.0022509892990699E-3</v>
      </c>
      <c r="J18" s="19">
        <f>consumption_final!M12</f>
        <v>-5.3743240108777802E-3</v>
      </c>
      <c r="K18" s="20">
        <f>consumption_final!N12</f>
        <v>-4.4683898830566397E-3</v>
      </c>
    </row>
    <row r="19" spans="1:11">
      <c r="A19" s="3">
        <v>1910</v>
      </c>
      <c r="B19" s="17">
        <f>consumption_final!C13</f>
        <v>167.01694220545701</v>
      </c>
      <c r="C19" s="17">
        <f>consumption_final!D13</f>
        <v>269.65253727696501</v>
      </c>
      <c r="D19" s="17">
        <f>consumption_final!I13</f>
        <v>92.406999999999996</v>
      </c>
      <c r="E19" s="18"/>
      <c r="F19" s="17">
        <f>consumption_final!J13</f>
        <v>1807.40573988396</v>
      </c>
      <c r="G19" s="17">
        <f>consumption_final!K13</f>
        <v>2918.0964350857098</v>
      </c>
      <c r="H19" s="17"/>
      <c r="I19" s="19">
        <f>consumption_final!L13</f>
        <v>-4.6675882409539203E-3</v>
      </c>
      <c r="J19" s="19">
        <f>consumption_final!M13</f>
        <v>-1.0272147305126199E-2</v>
      </c>
      <c r="K19" s="20">
        <f>consumption_final!N13</f>
        <v>-8.1285206921157798E-3</v>
      </c>
    </row>
    <row r="20" spans="1:11">
      <c r="A20" s="3">
        <v>1911</v>
      </c>
      <c r="B20" s="17">
        <f>consumption_final!C14</f>
        <v>168.85667550251699</v>
      </c>
      <c r="C20" s="17">
        <f>consumption_final!D14</f>
        <v>271.08773133281602</v>
      </c>
      <c r="D20" s="17">
        <f>consumption_final!I14</f>
        <v>93.863</v>
      </c>
      <c r="E20" s="18"/>
      <c r="F20" s="17">
        <f>consumption_final!J14</f>
        <v>1798.9695141058401</v>
      </c>
      <c r="G20" s="17">
        <f>consumption_final!K14</f>
        <v>2888.1213186539499</v>
      </c>
      <c r="H20" s="17"/>
      <c r="I20" s="19">
        <f>consumption_final!L14</f>
        <v>2.6068399570215998E-2</v>
      </c>
      <c r="J20" s="19">
        <f>consumption_final!M14</f>
        <v>-2.6201261117628802E-3</v>
      </c>
      <c r="K20" s="20">
        <f>consumption_final!N14</f>
        <v>8.3909220944726696E-3</v>
      </c>
    </row>
    <row r="21" spans="1:11">
      <c r="A21" s="3">
        <v>1912</v>
      </c>
      <c r="B21" s="17">
        <f>consumption_final!C15</f>
        <v>175.97561320336999</v>
      </c>
      <c r="C21" s="17">
        <f>consumption_final!D15</f>
        <v>274.61762289008698</v>
      </c>
      <c r="D21" s="17">
        <f>consumption_final!I15</f>
        <v>95.334999999999994</v>
      </c>
      <c r="E21" s="18"/>
      <c r="F21" s="17">
        <f>consumption_final!J15</f>
        <v>1845.86577021419</v>
      </c>
      <c r="G21" s="17">
        <f>consumption_final!K15</f>
        <v>2880.5540765730002</v>
      </c>
      <c r="H21" s="17"/>
      <c r="I21" s="19">
        <f>consumption_final!L15</f>
        <v>1.3188325920184801E-2</v>
      </c>
      <c r="J21" s="19">
        <f>consumption_final!M15</f>
        <v>-1.05682880225452E-2</v>
      </c>
      <c r="K21" s="20">
        <f>consumption_final!N15</f>
        <v>-1.2903309398948301E-3</v>
      </c>
    </row>
    <row r="22" spans="1:11">
      <c r="A22" s="3">
        <v>1913</v>
      </c>
      <c r="B22" s="17">
        <f>consumption_final!C16</f>
        <v>181.831133182038</v>
      </c>
      <c r="C22" s="17">
        <f>consumption_final!D16</f>
        <v>277.10209558751598</v>
      </c>
      <c r="D22" s="17">
        <f>consumption_final!I16</f>
        <v>97.224999999999994</v>
      </c>
      <c r="E22" s="18"/>
      <c r="F22" s="17">
        <f>consumption_final!J16</f>
        <v>1870.20964959669</v>
      </c>
      <c r="G22" s="17">
        <f>consumption_final!K16</f>
        <v>2850.1115514272601</v>
      </c>
      <c r="H22" s="17"/>
      <c r="I22" s="19">
        <f>consumption_final!L16</f>
        <v>-8.2455483739065603E-3</v>
      </c>
      <c r="J22" s="19">
        <f>consumption_final!M16</f>
        <v>-2.15474114013002E-2</v>
      </c>
      <c r="K22" s="20">
        <f>consumption_final!N16</f>
        <v>-1.6277161447536902E-2</v>
      </c>
    </row>
    <row r="23" spans="1:11">
      <c r="A23" s="3">
        <v>1914</v>
      </c>
      <c r="B23" s="17">
        <f>consumption_final!C17</f>
        <v>183.829967351444</v>
      </c>
      <c r="C23" s="17">
        <f>consumption_final!D17</f>
        <v>276.39074909542398</v>
      </c>
      <c r="D23" s="17">
        <f>consumption_final!I17</f>
        <v>99.111000000000004</v>
      </c>
      <c r="E23" s="18"/>
      <c r="F23" s="17">
        <f>consumption_final!J17</f>
        <v>1854.78874546159</v>
      </c>
      <c r="G23" s="17">
        <f>consumption_final!K17</f>
        <v>2788.69902528906</v>
      </c>
      <c r="H23" s="17"/>
      <c r="I23" s="19">
        <f>consumption_final!L17</f>
        <v>-1.05972426274636E-2</v>
      </c>
      <c r="J23" s="19">
        <f>consumption_final!M17</f>
        <v>-1.8726319251876601E-2</v>
      </c>
      <c r="K23" s="20">
        <f>consumption_final!N17</f>
        <v>-1.5479251405821201E-2</v>
      </c>
    </row>
    <row r="24" spans="1:11">
      <c r="A24" s="3">
        <v>1915</v>
      </c>
      <c r="B24" s="17">
        <f>consumption_final!C18</f>
        <v>184.51529258243499</v>
      </c>
      <c r="C24" s="17">
        <f>consumption_final!D18</f>
        <v>275.14181212295603</v>
      </c>
      <c r="D24" s="17">
        <f>consumption_final!I18</f>
        <v>100.54600000000001</v>
      </c>
      <c r="E24" s="18"/>
      <c r="F24" s="17">
        <f>consumption_final!J18</f>
        <v>1835.1330991032501</v>
      </c>
      <c r="G24" s="17">
        <f>consumption_final!K18</f>
        <v>2736.4769570440999</v>
      </c>
      <c r="H24" s="17"/>
      <c r="I24" s="19">
        <f>consumption_final!L18</f>
        <v>5.4745471028035099E-2</v>
      </c>
      <c r="J24" s="19">
        <f>consumption_final!M18</f>
        <v>1.9014564977567899E-2</v>
      </c>
      <c r="K24" s="20">
        <f>consumption_final!N18</f>
        <v>3.3357644887891398E-2</v>
      </c>
    </row>
    <row r="25" spans="1:11">
      <c r="A25" s="3">
        <v>1916</v>
      </c>
      <c r="B25" s="17">
        <f>consumption_final!C19</f>
        <v>197.355540816629</v>
      </c>
      <c r="C25" s="17">
        <f>consumption_final!D19</f>
        <v>284.31925546208799</v>
      </c>
      <c r="D25" s="17">
        <f>consumption_final!I19</f>
        <v>101.961</v>
      </c>
      <c r="E25" s="18"/>
      <c r="F25" s="17">
        <f>consumption_final!J19</f>
        <v>1935.5983250127899</v>
      </c>
      <c r="G25" s="17">
        <f>consumption_final!K19</f>
        <v>2788.5098759534299</v>
      </c>
      <c r="H25" s="17"/>
      <c r="I25" s="19">
        <f>consumption_final!L19</f>
        <v>-1.35579583062215E-2</v>
      </c>
      <c r="J25" s="19">
        <f>consumption_final!M19</f>
        <v>1.6764014017109301E-2</v>
      </c>
      <c r="K25" s="20">
        <f>consumption_final!N19</f>
        <v>4.3402598727568797E-3</v>
      </c>
    </row>
    <row r="26" spans="1:11">
      <c r="A26" s="3">
        <v>1917</v>
      </c>
      <c r="B26" s="17">
        <f>consumption_final!C20</f>
        <v>197.45409625668199</v>
      </c>
      <c r="C26" s="17">
        <f>consumption_final!D20</f>
        <v>293.20521513264401</v>
      </c>
      <c r="D26" s="17">
        <f>consumption_final!I20</f>
        <v>103.414</v>
      </c>
      <c r="E26" s="18"/>
      <c r="F26" s="17">
        <f>consumption_final!J20</f>
        <v>1909.3555636246699</v>
      </c>
      <c r="G26" s="17">
        <f>consumption_final!K20</f>
        <v>2835.2564946007701</v>
      </c>
      <c r="H26" s="17"/>
      <c r="I26" s="19">
        <f>consumption_final!L20</f>
        <v>-5.8040647479264601E-2</v>
      </c>
      <c r="J26" s="19">
        <f>consumption_final!M20</f>
        <v>-9.6535953348273508E-3</v>
      </c>
      <c r="K26" s="20">
        <f>consumption_final!N20</f>
        <v>-2.9125806357688699E-2</v>
      </c>
    </row>
    <row r="27" spans="1:11">
      <c r="A27" s="3">
        <v>1918</v>
      </c>
      <c r="B27" s="17">
        <f>consumption_final!C21</f>
        <v>188.03686879789501</v>
      </c>
      <c r="C27" s="17">
        <f>consumption_final!D21</f>
        <v>293.56448921772301</v>
      </c>
      <c r="D27" s="17">
        <f>consumption_final!I21</f>
        <v>104.55</v>
      </c>
      <c r="E27" s="18"/>
      <c r="F27" s="17">
        <f>consumption_final!J21</f>
        <v>1798.5353304437599</v>
      </c>
      <c r="G27" s="17">
        <f>consumption_final!K21</f>
        <v>2807.8860757314501</v>
      </c>
      <c r="H27" s="17"/>
      <c r="I27" s="19">
        <f>consumption_final!L21</f>
        <v>2.0871167316471401E-2</v>
      </c>
      <c r="J27" s="19">
        <f>consumption_final!M21</f>
        <v>-2.7509947001656001E-3</v>
      </c>
      <c r="K27" s="20">
        <f>consumption_final!N21</f>
        <v>6.47206355313146E-3</v>
      </c>
    </row>
    <row r="28" spans="1:11">
      <c r="A28" s="3">
        <v>1919</v>
      </c>
      <c r="B28" s="17">
        <f>consumption_final!C22</f>
        <v>192.903323126576</v>
      </c>
      <c r="C28" s="17">
        <f>consumption_final!D22</f>
        <v>294.19337776248602</v>
      </c>
      <c r="D28" s="17">
        <f>consumption_final!I22</f>
        <v>105.063</v>
      </c>
      <c r="E28" s="18"/>
      <c r="F28" s="17">
        <f>consumption_final!J22</f>
        <v>1836.0728622500401</v>
      </c>
      <c r="G28" s="17">
        <f>consumption_final!K22</f>
        <v>2800.1615960184399</v>
      </c>
      <c r="H28" s="17"/>
      <c r="I28" s="19">
        <f>consumption_final!L22</f>
        <v>-6.1579001062223001E-3</v>
      </c>
      <c r="J28" s="19">
        <f>consumption_final!M22</f>
        <v>1.62618202596982E-2</v>
      </c>
      <c r="K28" s="20">
        <f>consumption_final!N22</f>
        <v>7.3830112793442596E-3</v>
      </c>
    </row>
    <row r="29" spans="1:11">
      <c r="A29" s="3">
        <v>1920</v>
      </c>
      <c r="B29" s="17">
        <f>consumption_final!C23</f>
        <v>194.266467312153</v>
      </c>
      <c r="C29" s="17">
        <f>consumption_final!D23</f>
        <v>302.95578244743899</v>
      </c>
      <c r="D29" s="17">
        <f>consumption_final!I23</f>
        <v>106.461</v>
      </c>
      <c r="E29" s="18"/>
      <c r="F29" s="17">
        <f>consumption_final!J23</f>
        <v>1824.7665089765601</v>
      </c>
      <c r="G29" s="17">
        <f>consumption_final!K23</f>
        <v>2845.6973205909999</v>
      </c>
      <c r="H29" s="17"/>
      <c r="I29" s="19">
        <f>consumption_final!L23</f>
        <v>5.6423657893701198E-2</v>
      </c>
      <c r="J29" s="19">
        <f>consumption_final!M23</f>
        <v>5.32978378051041E-3</v>
      </c>
      <c r="K29" s="20">
        <f>consumption_final!N23</f>
        <v>2.5292338614009102E-2</v>
      </c>
    </row>
    <row r="30" spans="1:11">
      <c r="A30" s="3">
        <v>1921</v>
      </c>
      <c r="B30" s="17">
        <f>consumption_final!C24</f>
        <v>209.23157996570899</v>
      </c>
      <c r="C30" s="17">
        <f>consumption_final!D24</f>
        <v>310.51248635591298</v>
      </c>
      <c r="D30" s="17">
        <f>consumption_final!I24</f>
        <v>108.538</v>
      </c>
      <c r="E30" s="18"/>
      <c r="F30" s="17">
        <f>consumption_final!J24</f>
        <v>1927.7265102149299</v>
      </c>
      <c r="G30" s="17">
        <f>consumption_final!K24</f>
        <v>2860.8642720145299</v>
      </c>
      <c r="H30" s="17"/>
      <c r="I30" s="19">
        <f>consumption_final!L24</f>
        <v>4.25367267567274E-2</v>
      </c>
      <c r="J30" s="19">
        <f>consumption_final!M24</f>
        <v>5.9980096717539198E-2</v>
      </c>
      <c r="K30" s="20">
        <f>consumption_final!N24</f>
        <v>5.2957979307604902E-2</v>
      </c>
    </row>
    <row r="31" spans="1:11">
      <c r="A31" s="3">
        <v>1922</v>
      </c>
      <c r="B31" s="17">
        <f>consumption_final!C25</f>
        <v>221.16830202319699</v>
      </c>
      <c r="C31" s="17">
        <f>consumption_final!D25</f>
        <v>333.71910115222801</v>
      </c>
      <c r="D31" s="17">
        <f>consumption_final!I25</f>
        <v>110.04900000000001</v>
      </c>
      <c r="E31" s="18"/>
      <c r="F31" s="17">
        <f>consumption_final!J25</f>
        <v>2009.7256860416501</v>
      </c>
      <c r="G31" s="17">
        <f>consumption_final!K25</f>
        <v>3032.4591877457201</v>
      </c>
      <c r="H31" s="17"/>
      <c r="I31" s="19">
        <f>consumption_final!L25</f>
        <v>3.8590765889958203E-2</v>
      </c>
      <c r="J31" s="19">
        <f>consumption_final!M25</f>
        <v>8.6875071022492603E-2</v>
      </c>
      <c r="K31" s="20">
        <f>consumption_final!N25</f>
        <v>6.7629801226457106E-2</v>
      </c>
    </row>
    <row r="32" spans="1:11">
      <c r="A32" s="3">
        <v>1923</v>
      </c>
      <c r="B32" s="17">
        <f>consumption_final!C26</f>
        <v>233.665018448815</v>
      </c>
      <c r="C32" s="17">
        <f>consumption_final!D26</f>
        <v>368.966598118403</v>
      </c>
      <c r="D32" s="17">
        <f>consumption_final!I26</f>
        <v>111.947</v>
      </c>
      <c r="E32" s="18"/>
      <c r="F32" s="17">
        <f>consumption_final!J26</f>
        <v>2087.2825394947199</v>
      </c>
      <c r="G32" s="17">
        <f>consumption_final!K26</f>
        <v>3295.9042950539401</v>
      </c>
      <c r="H32" s="17"/>
      <c r="I32" s="19">
        <f>consumption_final!L26</f>
        <v>1.6289694396507199E-2</v>
      </c>
      <c r="J32" s="19">
        <f>consumption_final!M26</f>
        <v>1.00984435005558E-2</v>
      </c>
      <c r="K32" s="20">
        <f>consumption_final!N26</f>
        <v>1.2499045651276601E-2</v>
      </c>
    </row>
    <row r="33" spans="1:12">
      <c r="A33" s="3">
        <v>1924</v>
      </c>
      <c r="B33" s="17">
        <f>consumption_final!C27</f>
        <v>242.05756562380199</v>
      </c>
      <c r="C33" s="17">
        <f>consumption_final!D27</f>
        <v>379.89029048315001</v>
      </c>
      <c r="D33" s="17">
        <f>consumption_final!I27</f>
        <v>114.10899999999999</v>
      </c>
      <c r="E33" s="18"/>
      <c r="F33" s="17">
        <f>consumption_final!J27</f>
        <v>2121.2837341822501</v>
      </c>
      <c r="G33" s="17">
        <f>consumption_final!K27</f>
        <v>3329.1877983607801</v>
      </c>
      <c r="H33" s="17"/>
      <c r="I33" s="19">
        <f>consumption_final!L27</f>
        <v>3.47346568635309E-3</v>
      </c>
      <c r="J33" s="19">
        <f>consumption_final!M27</f>
        <v>1.6947063280741598E-2</v>
      </c>
      <c r="K33" s="20">
        <f>consumption_final!N27</f>
        <v>1.17032374489316E-2</v>
      </c>
      <c r="L33" s="1">
        <f>C34/C33-1</f>
        <v>3.2275818671137602E-2</v>
      </c>
    </row>
    <row r="34" spans="1:12">
      <c r="A34" s="3">
        <v>1925</v>
      </c>
      <c r="B34" s="17">
        <f>consumption_final!C28</f>
        <v>246.559625609682</v>
      </c>
      <c r="C34" s="17">
        <f>consumption_final!D28</f>
        <v>392.15156061370999</v>
      </c>
      <c r="D34" s="17">
        <f>consumption_final!I28</f>
        <v>115.82899999999999</v>
      </c>
      <c r="E34" s="18"/>
      <c r="F34" s="17">
        <f>consumption_final!J28</f>
        <v>2128.65194044395</v>
      </c>
      <c r="G34" s="17">
        <f>consumption_final!K28</f>
        <v>3385.6077546530701</v>
      </c>
      <c r="H34" s="17"/>
      <c r="I34" s="19">
        <f>consumption_final!L28</f>
        <v>2.12595813289316E-2</v>
      </c>
      <c r="J34" s="19">
        <f>consumption_final!M28</f>
        <v>-6.9099050436840503E-3</v>
      </c>
      <c r="K34" s="20">
        <f>consumption_final!N28</f>
        <v>3.9642712091490003E-3</v>
      </c>
    </row>
    <row r="35" spans="1:12">
      <c r="A35" s="3">
        <v>1926</v>
      </c>
      <c r="B35" s="17">
        <f>consumption_final!C29</f>
        <v>255.210064927887</v>
      </c>
      <c r="C35" s="17">
        <f>consumption_final!D29</f>
        <v>394.713781376773</v>
      </c>
      <c r="D35" s="17">
        <f>consumption_final!I29</f>
        <v>117.39700000000001</v>
      </c>
      <c r="E35" s="18"/>
      <c r="F35" s="17">
        <f>consumption_final!J29</f>
        <v>2173.90618949281</v>
      </c>
      <c r="G35" s="17">
        <f>consumption_final!K29</f>
        <v>3362.2135265532602</v>
      </c>
      <c r="H35" s="17"/>
      <c r="I35" s="19">
        <f>consumption_final!L29</f>
        <v>3.1741433629960202E-2</v>
      </c>
      <c r="J35" s="19">
        <f>consumption_final!M29</f>
        <v>-6.2395228598457501E-3</v>
      </c>
      <c r="K35" s="20">
        <f>consumption_final!N29</f>
        <v>8.6747204425039505E-3</v>
      </c>
    </row>
    <row r="36" spans="1:12">
      <c r="A36" s="3">
        <v>1927</v>
      </c>
      <c r="B36" s="17">
        <f>consumption_final!C30</f>
        <v>266.98468335249601</v>
      </c>
      <c r="C36" s="17">
        <f>consumption_final!D30</f>
        <v>397.723898511107</v>
      </c>
      <c r="D36" s="17">
        <f>consumption_final!I30</f>
        <v>119.035</v>
      </c>
      <c r="E36" s="18"/>
      <c r="F36" s="17">
        <f>consumption_final!J30</f>
        <v>2242.90908852435</v>
      </c>
      <c r="G36" s="17">
        <f>consumption_final!K30</f>
        <v>3341.2349183946399</v>
      </c>
      <c r="H36" s="17"/>
      <c r="I36" s="19">
        <f>consumption_final!L30</f>
        <v>-1.5175620142476099E-2</v>
      </c>
      <c r="J36" s="19">
        <f>consumption_final!M30</f>
        <v>2.2391549597262899E-2</v>
      </c>
      <c r="K36" s="20">
        <f>consumption_final!N30</f>
        <v>7.3024425944714401E-3</v>
      </c>
    </row>
    <row r="37" spans="1:12">
      <c r="A37" s="3">
        <v>1928</v>
      </c>
      <c r="B37" s="17">
        <f>consumption_final!C31</f>
        <v>266.18890188199703</v>
      </c>
      <c r="C37" s="17">
        <f>consumption_final!D31</f>
        <v>411.66481112032301</v>
      </c>
      <c r="D37" s="17">
        <f>consumption_final!I31</f>
        <v>120.509</v>
      </c>
      <c r="E37" s="18"/>
      <c r="F37" s="17">
        <f>consumption_final!J31</f>
        <v>2208.8715521827999</v>
      </c>
      <c r="G37" s="17">
        <f>consumption_final!K31</f>
        <v>3416.05034578599</v>
      </c>
      <c r="H37" s="17"/>
      <c r="I37" s="19">
        <f>consumption_final!L31</f>
        <v>3.2158310897173199E-2</v>
      </c>
      <c r="J37" s="19">
        <f>consumption_final!M31</f>
        <v>3.86275230052993E-2</v>
      </c>
      <c r="K37" s="20">
        <f>consumption_final!N31</f>
        <v>3.6087103982621598E-2</v>
      </c>
    </row>
    <row r="38" spans="1:12">
      <c r="A38" s="3">
        <v>1929</v>
      </c>
      <c r="B38" s="17">
        <f>consumption_final!C32</f>
        <v>277.61720800000001</v>
      </c>
      <c r="C38" s="17">
        <f>consumption_final!D32</f>
        <v>432.02979199999999</v>
      </c>
      <c r="D38" s="17">
        <f>consumption_final!I32</f>
        <v>121.767</v>
      </c>
      <c r="E38" s="18"/>
      <c r="F38" s="17">
        <f>consumption_final!J32</f>
        <v>2279.9051302898201</v>
      </c>
      <c r="G38" s="17">
        <f>consumption_final!K32</f>
        <v>3548.0039091050899</v>
      </c>
      <c r="H38" s="17"/>
      <c r="I38" s="19">
        <f>consumption_final!L32</f>
        <v>-6.3142368343416896E-2</v>
      </c>
      <c r="J38" s="19">
        <f>consumption_final!M32</f>
        <v>-3.2106393064962199E-2</v>
      </c>
      <c r="K38" s="20">
        <f>consumption_final!N32</f>
        <v>-4.7693349538141701E-2</v>
      </c>
    </row>
    <row r="39" spans="1:12">
      <c r="A39" s="3">
        <v>1930</v>
      </c>
      <c r="B39" s="17">
        <f>consumption_final!C33</f>
        <v>263.12297999999998</v>
      </c>
      <c r="C39" s="17">
        <f>consumption_final!D33</f>
        <v>423.03871600000002</v>
      </c>
      <c r="D39" s="17">
        <f>consumption_final!I33</f>
        <v>123.188</v>
      </c>
      <c r="E39" s="18"/>
      <c r="F39" s="17">
        <f>consumption_final!J33</f>
        <v>2135.9465207650101</v>
      </c>
      <c r="G39" s="17">
        <f>consumption_final!K33</f>
        <v>3434.0903010033398</v>
      </c>
      <c r="H39" s="17"/>
      <c r="I39" s="19">
        <f>consumption_final!L33</f>
        <v>-1.8643028045251499E-2</v>
      </c>
      <c r="J39" s="19">
        <f>consumption_final!M33</f>
        <v>-3.2993812071581502E-2</v>
      </c>
      <c r="K39" s="20">
        <f>consumption_final!N33</f>
        <v>-2.5990629466732501E-2</v>
      </c>
    </row>
    <row r="40" spans="1:12">
      <c r="A40" s="3">
        <v>1931</v>
      </c>
      <c r="B40" s="17">
        <f>consumption_final!C34</f>
        <v>260.23194799999999</v>
      </c>
      <c r="C40" s="17">
        <f>consumption_final!D34</f>
        <v>412.27233200000001</v>
      </c>
      <c r="D40" s="17">
        <f>consumption_final!I34</f>
        <v>124.149</v>
      </c>
      <c r="E40" s="18"/>
      <c r="F40" s="17">
        <f>consumption_final!J34</f>
        <v>2096.12600987523</v>
      </c>
      <c r="G40" s="17">
        <f>consumption_final!K34</f>
        <v>3320.7865709752</v>
      </c>
      <c r="H40" s="17"/>
      <c r="I40" s="19">
        <f>consumption_final!L34</f>
        <v>-9.4261621630080006E-2</v>
      </c>
      <c r="J40" s="19">
        <f>consumption_final!M34</f>
        <v>-6.6440793077636007E-2</v>
      </c>
      <c r="K40" s="20">
        <f>consumption_final!N34</f>
        <v>-7.9538920388823098E-2</v>
      </c>
    </row>
    <row r="41" spans="1:12">
      <c r="A41" s="3">
        <v>1932</v>
      </c>
      <c r="B41" s="17">
        <f>consumption_final!C35</f>
        <v>237.22089600000001</v>
      </c>
      <c r="C41" s="17">
        <f>consumption_final!D35</f>
        <v>387.36075199999999</v>
      </c>
      <c r="D41" s="17">
        <f>consumption_final!I35</f>
        <v>124.949</v>
      </c>
      <c r="E41" s="18"/>
      <c r="F41" s="17">
        <f>consumption_final!J35</f>
        <v>1898.5417730434001</v>
      </c>
      <c r="G41" s="17">
        <f>consumption_final!K35</f>
        <v>3100.1508775580401</v>
      </c>
      <c r="H41" s="17"/>
      <c r="I41" s="19">
        <f>consumption_final!L35</f>
        <v>-9.6610045880076694E-3</v>
      </c>
      <c r="J41" s="19">
        <f>consumption_final!M35</f>
        <v>-4.2784907146966498E-2</v>
      </c>
      <c r="K41" s="20">
        <f>consumption_final!N35</f>
        <v>-2.7849576082435899E-2</v>
      </c>
    </row>
    <row r="42" spans="1:12">
      <c r="A42" s="3">
        <v>1933</v>
      </c>
      <c r="B42" s="17">
        <f>consumption_final!C36</f>
        <v>236.32233199999999</v>
      </c>
      <c r="C42" s="17">
        <f>consumption_final!D36</f>
        <v>372.98648400000002</v>
      </c>
      <c r="D42" s="17">
        <f>consumption_final!I36</f>
        <v>125.69</v>
      </c>
      <c r="E42" s="18"/>
      <c r="F42" s="17">
        <f>consumption_final!J36</f>
        <v>1880.1999522635101</v>
      </c>
      <c r="G42" s="17">
        <f>consumption_final!K36</f>
        <v>2967.5112101201398</v>
      </c>
      <c r="H42" s="17"/>
      <c r="I42" s="19">
        <f>consumption_final!L36</f>
        <v>7.4867760621930096E-2</v>
      </c>
      <c r="J42" s="19">
        <f>consumption_final!M36</f>
        <v>4.23857858977741E-2</v>
      </c>
      <c r="K42" s="20">
        <f>consumption_final!N36</f>
        <v>5.7780086714909598E-2</v>
      </c>
    </row>
    <row r="43" spans="1:12">
      <c r="A43" s="3">
        <v>1934</v>
      </c>
      <c r="B43" s="17">
        <f>consumption_final!C37</f>
        <v>255.62192400000001</v>
      </c>
      <c r="C43" s="17">
        <f>consumption_final!D37</f>
        <v>391.254976</v>
      </c>
      <c r="D43" s="17">
        <f>consumption_final!I37</f>
        <v>126.485</v>
      </c>
      <c r="E43" s="18"/>
      <c r="F43" s="17">
        <f>consumption_final!J37</f>
        <v>2020.96631221093</v>
      </c>
      <c r="G43" s="17">
        <f>consumption_final!K37</f>
        <v>3093.2915049215298</v>
      </c>
      <c r="H43" s="17"/>
      <c r="I43" s="19">
        <f>consumption_final!L37</f>
        <v>5.0791536418377699E-2</v>
      </c>
      <c r="J43" s="19">
        <f>consumption_final!M37</f>
        <v>2.7710304126021601E-2</v>
      </c>
      <c r="K43" s="20">
        <f>consumption_final!N37</f>
        <v>3.9472381989290498E-2</v>
      </c>
    </row>
    <row r="44" spans="1:12">
      <c r="A44" s="3">
        <v>1935</v>
      </c>
      <c r="B44" s="17">
        <f>consumption_final!C38</f>
        <v>270.46776399999999</v>
      </c>
      <c r="C44" s="17">
        <f>consumption_final!D38</f>
        <v>404.88476000000003</v>
      </c>
      <c r="D44" s="17">
        <f>consumption_final!I38</f>
        <v>127.36199999999999</v>
      </c>
      <c r="E44" s="18"/>
      <c r="F44" s="17">
        <f>consumption_final!J38</f>
        <v>2123.6142962579102</v>
      </c>
      <c r="G44" s="17">
        <f>consumption_final!K38</f>
        <v>3179.0075532733499</v>
      </c>
      <c r="H44" s="17"/>
      <c r="I44" s="19">
        <f>consumption_final!L38</f>
        <v>0.107137389748156</v>
      </c>
      <c r="J44" s="19">
        <f>consumption_final!M38</f>
        <v>5.4745054362936599E-2</v>
      </c>
      <c r="K44" s="20">
        <f>consumption_final!N38</f>
        <v>8.18767994731395E-2</v>
      </c>
    </row>
    <row r="45" spans="1:12">
      <c r="A45" s="3">
        <v>1936</v>
      </c>
      <c r="B45" s="17">
        <f>consumption_final!C39</f>
        <v>301.37055199999998</v>
      </c>
      <c r="C45" s="17">
        <f>consumption_final!D39</f>
        <v>429.79633999999999</v>
      </c>
      <c r="D45" s="17">
        <f>consumption_final!I39</f>
        <v>128.18100000000001</v>
      </c>
      <c r="E45" s="18"/>
      <c r="F45" s="17">
        <f>consumption_final!J39</f>
        <v>2351.1327887908501</v>
      </c>
      <c r="G45" s="17">
        <f>consumption_final!K39</f>
        <v>3353.0424945974801</v>
      </c>
      <c r="H45" s="17"/>
      <c r="I45" s="19">
        <f>consumption_final!L39</f>
        <v>1.8368802600714901E-2</v>
      </c>
      <c r="J45" s="19">
        <f>consumption_final!M39</f>
        <v>4.0570045447171799E-2</v>
      </c>
      <c r="K45" s="20">
        <f>consumption_final!N39</f>
        <v>2.8868307340374998E-2</v>
      </c>
    </row>
    <row r="46" spans="1:12">
      <c r="A46" s="3">
        <v>1937</v>
      </c>
      <c r="B46" s="17">
        <f>consumption_final!C40</f>
        <v>308.77393799999999</v>
      </c>
      <c r="C46" s="17">
        <f>consumption_final!D40</f>
        <v>449.95467600000001</v>
      </c>
      <c r="D46" s="17">
        <f>consumption_final!I40</f>
        <v>128.96100000000001</v>
      </c>
      <c r="E46" s="18"/>
      <c r="F46" s="17">
        <f>consumption_final!J40</f>
        <v>2394.3202828762201</v>
      </c>
      <c r="G46" s="17">
        <f>consumption_final!K40</f>
        <v>3489.0755809896</v>
      </c>
      <c r="H46" s="17"/>
      <c r="I46" s="19">
        <f>consumption_final!L40</f>
        <v>6.3681083265632E-3</v>
      </c>
      <c r="J46" s="19">
        <f>consumption_final!M40</f>
        <v>-1.5711835486860299E-2</v>
      </c>
      <c r="K46" s="20">
        <f>consumption_final!N40</f>
        <v>-4.2079992143203102E-3</v>
      </c>
    </row>
    <row r="47" spans="1:12">
      <c r="A47" s="3">
        <v>1938</v>
      </c>
      <c r="B47" s="17">
        <f>consumption_final!C41</f>
        <v>313.16908799999999</v>
      </c>
      <c r="C47" s="17">
        <f>consumption_final!D41</f>
        <v>446.34679199999999</v>
      </c>
      <c r="D47" s="17">
        <f>consumption_final!I41</f>
        <v>129.96899999999999</v>
      </c>
      <c r="E47" s="18"/>
      <c r="F47" s="17">
        <f>consumption_final!J41</f>
        <v>2409.56757380606</v>
      </c>
      <c r="G47" s="17">
        <f>consumption_final!K41</f>
        <v>3434.2557994598701</v>
      </c>
      <c r="H47" s="17"/>
      <c r="I47" s="19">
        <f>consumption_final!L41</f>
        <v>3.7083673915106398E-2</v>
      </c>
      <c r="J47" s="19">
        <f>consumption_final!M41</f>
        <v>3.04796108315546E-2</v>
      </c>
      <c r="K47" s="20">
        <f>consumption_final!N41</f>
        <v>3.3872419872760698E-2</v>
      </c>
    </row>
    <row r="48" spans="1:12">
      <c r="A48" s="3">
        <v>1939</v>
      </c>
      <c r="B48" s="17">
        <f>consumption_final!C42</f>
        <v>327.42890799999998</v>
      </c>
      <c r="C48" s="17">
        <f>consumption_final!D42</f>
        <v>463.69899600000002</v>
      </c>
      <c r="D48" s="17">
        <f>consumption_final!I42</f>
        <v>131.02799999999999</v>
      </c>
      <c r="E48" s="18"/>
      <c r="F48" s="17">
        <f>consumption_final!J42</f>
        <v>2498.9231919895001</v>
      </c>
      <c r="G48" s="17">
        <f>consumption_final!K42</f>
        <v>3538.9305797234201</v>
      </c>
      <c r="H48" s="17"/>
      <c r="I48" s="19">
        <f>consumption_final!L42</f>
        <v>3.4140909935285797E-2</v>
      </c>
      <c r="J48" s="19">
        <f>consumption_final!M42</f>
        <v>3.0055983770016299E-2</v>
      </c>
      <c r="K48" s="20">
        <f>consumption_final!N42</f>
        <v>3.2149423468690201E-2</v>
      </c>
    </row>
    <row r="49" spans="1:11">
      <c r="A49" s="3">
        <v>1940</v>
      </c>
      <c r="B49" s="17">
        <f>consumption_final!C43</f>
        <v>341.43478599999997</v>
      </c>
      <c r="C49" s="17">
        <f>consumption_final!D43</f>
        <v>481.62387999999999</v>
      </c>
      <c r="D49" s="17">
        <f>consumption_final!I43</f>
        <v>132.12200000000001</v>
      </c>
      <c r="E49" s="18"/>
      <c r="F49" s="17">
        <f>consumption_final!J43</f>
        <v>2584.23870362241</v>
      </c>
      <c r="G49" s="17">
        <f>consumption_final!K43</f>
        <v>3645.2966197907999</v>
      </c>
      <c r="H49" s="17"/>
      <c r="I49" s="19">
        <f>consumption_final!L43</f>
        <v>5.02972707141527E-2</v>
      </c>
      <c r="J49" s="19">
        <f>consumption_final!M43</f>
        <v>4.91697530825135E-2</v>
      </c>
      <c r="K49" s="20">
        <f>consumption_final!N43</f>
        <v>4.9747829582544402E-2</v>
      </c>
    </row>
    <row r="50" spans="1:11">
      <c r="A50" s="3">
        <v>1941</v>
      </c>
      <c r="B50" s="17">
        <f>consumption_final!C44</f>
        <v>362.082224</v>
      </c>
      <c r="C50" s="17">
        <f>consumption_final!D44</f>
        <v>510.20061199999998</v>
      </c>
      <c r="D50" s="17">
        <f>consumption_final!I44</f>
        <v>133.40199999999999</v>
      </c>
      <c r="E50" s="18"/>
      <c r="F50" s="17">
        <f>consumption_final!J44</f>
        <v>2714.2188572885002</v>
      </c>
      <c r="G50" s="17">
        <f>consumption_final!K44</f>
        <v>3824.5349544984301</v>
      </c>
      <c r="H50" s="17"/>
      <c r="I50" s="19">
        <f>consumption_final!L44</f>
        <v>-8.0361891303575295E-3</v>
      </c>
      <c r="J50" s="19">
        <f>consumption_final!M44</f>
        <v>4.3705759423885902E-2</v>
      </c>
      <c r="K50" s="20">
        <f>consumption_final!N44</f>
        <v>1.6519311878435999E-2</v>
      </c>
    </row>
    <row r="51" spans="1:11">
      <c r="A51" s="3">
        <v>1942</v>
      </c>
      <c r="B51" s="17">
        <f>consumption_final!C45</f>
        <v>363.09799199999998</v>
      </c>
      <c r="C51" s="17">
        <f>consumption_final!D45</f>
        <v>538.31920000000002</v>
      </c>
      <c r="D51" s="17">
        <f>consumption_final!I45</f>
        <v>134.86000000000001</v>
      </c>
      <c r="E51" s="18"/>
      <c r="F51" s="17">
        <f>consumption_final!J45</f>
        <v>2692.40688121014</v>
      </c>
      <c r="G51" s="17">
        <f>consumption_final!K45</f>
        <v>3991.68915912798</v>
      </c>
      <c r="H51" s="17"/>
      <c r="I51" s="19">
        <f>consumption_final!L45</f>
        <v>-7.4805595066703701E-3</v>
      </c>
      <c r="J51" s="19">
        <f>consumption_final!M45</f>
        <v>6.5054250736727298E-2</v>
      </c>
      <c r="K51" s="20">
        <f>consumption_final!N45</f>
        <v>2.6380899820714301E-2</v>
      </c>
    </row>
    <row r="52" spans="1:11">
      <c r="A52" s="3">
        <v>1943</v>
      </c>
      <c r="B52" s="17">
        <f>consumption_final!C46</f>
        <v>365.40300400000001</v>
      </c>
      <c r="C52" s="17">
        <f>consumption_final!D46</f>
        <v>581.32746799999995</v>
      </c>
      <c r="D52" s="17">
        <f>consumption_final!I46</f>
        <v>136.739</v>
      </c>
      <c r="E52" s="18"/>
      <c r="F52" s="17">
        <f>consumption_final!J46</f>
        <v>2672.2661713190801</v>
      </c>
      <c r="G52" s="17">
        <f>consumption_final!K46</f>
        <v>4251.3655065489702</v>
      </c>
      <c r="H52" s="17"/>
      <c r="I52" s="19">
        <f>consumption_final!L46</f>
        <v>8.7775813254522602E-3</v>
      </c>
      <c r="J52" s="19">
        <f>consumption_final!M46</f>
        <v>4.3207374137635299E-2</v>
      </c>
      <c r="K52" s="20">
        <f>consumption_final!N46</f>
        <v>2.50061106942218E-2</v>
      </c>
    </row>
    <row r="53" spans="1:11">
      <c r="A53" s="3">
        <v>1944</v>
      </c>
      <c r="B53" s="17">
        <f>consumption_final!C47</f>
        <v>373.07986599999998</v>
      </c>
      <c r="C53" s="17">
        <f>consumption_final!D47</f>
        <v>613.79842399999995</v>
      </c>
      <c r="D53" s="17">
        <f>consumption_final!I47</f>
        <v>138.39699999999999</v>
      </c>
      <c r="E53" s="18"/>
      <c r="F53" s="17">
        <f>consumption_final!J47</f>
        <v>2695.72220496109</v>
      </c>
      <c r="G53" s="17">
        <f>consumption_final!K47</f>
        <v>4435.0558465862696</v>
      </c>
      <c r="H53" s="17"/>
      <c r="I53" s="19">
        <f>consumption_final!L47</f>
        <v>5.0424935015310299E-2</v>
      </c>
      <c r="J53" s="19">
        <f>consumption_final!M47</f>
        <v>4.2119745580988702E-2</v>
      </c>
      <c r="K53" s="20">
        <f>consumption_final!N47</f>
        <v>4.6465771370207597E-2</v>
      </c>
    </row>
    <row r="54" spans="1:11">
      <c r="A54" s="3">
        <v>1945</v>
      </c>
      <c r="B54" s="17">
        <f>consumption_final!C48</f>
        <v>396.22765600000002</v>
      </c>
      <c r="C54" s="17">
        <f>consumption_final!D48</f>
        <v>646.72752400000002</v>
      </c>
      <c r="D54" s="17">
        <f>consumption_final!I48</f>
        <v>139.928</v>
      </c>
      <c r="E54" s="18"/>
      <c r="F54" s="17">
        <f>consumption_final!J48</f>
        <v>2831.6538219655799</v>
      </c>
      <c r="G54" s="17">
        <f>consumption_final!K48</f>
        <v>4621.8592704819603</v>
      </c>
      <c r="H54" s="17"/>
      <c r="I54" s="19">
        <f>consumption_final!L48</f>
        <v>7.8904657652994398E-2</v>
      </c>
      <c r="J54" s="19">
        <f>consumption_final!M48</f>
        <v>3.4711411993417797E-2</v>
      </c>
      <c r="K54" s="20">
        <f>consumption_final!N48</f>
        <v>5.8023448702932898E-2</v>
      </c>
    </row>
    <row r="55" spans="1:11">
      <c r="A55" s="3">
        <v>1946</v>
      </c>
      <c r="B55" s="17">
        <f>consumption_final!C49</f>
        <v>431.95534199999997</v>
      </c>
      <c r="C55" s="17">
        <f>consumption_final!D49</f>
        <v>676.163276</v>
      </c>
      <c r="D55" s="17">
        <f>consumption_final!I49</f>
        <v>141.38900000000001</v>
      </c>
      <c r="E55" s="18"/>
      <c r="F55" s="17">
        <f>consumption_final!J49</f>
        <v>3055.0844973795702</v>
      </c>
      <c r="G55" s="17">
        <f>consumption_final!K49</f>
        <v>4782.29053179526</v>
      </c>
      <c r="H55" s="17"/>
      <c r="I55" s="19">
        <f>consumption_final!L49</f>
        <v>-2.4801944017692E-2</v>
      </c>
      <c r="J55" s="19">
        <f>consumption_final!M49</f>
        <v>-1.4919058835573901E-2</v>
      </c>
      <c r="K55" s="20">
        <f>consumption_final!N49</f>
        <v>-2.0287827436866E-2</v>
      </c>
    </row>
    <row r="56" spans="1:11">
      <c r="A56" s="3">
        <v>1947</v>
      </c>
      <c r="B56" s="17">
        <f>consumption_final!C50</f>
        <v>429.396388</v>
      </c>
      <c r="C56" s="17">
        <f>consumption_final!D50</f>
        <v>678.96940800000004</v>
      </c>
      <c r="D56" s="17">
        <f>consumption_final!I50</f>
        <v>144.126</v>
      </c>
      <c r="E56" s="18"/>
      <c r="F56" s="17">
        <f>consumption_final!J50</f>
        <v>2979.3124627062398</v>
      </c>
      <c r="G56" s="17">
        <f>consumption_final!K50</f>
        <v>4710.9432579825998</v>
      </c>
      <c r="H56" s="17"/>
      <c r="I56" s="19">
        <f>consumption_final!L50</f>
        <v>-9.7952203748488103E-3</v>
      </c>
      <c r="J56" s="19">
        <f>consumption_final!M50</f>
        <v>8.9483276164021904E-3</v>
      </c>
      <c r="K56" s="20">
        <f>consumption_final!N50</f>
        <v>-1.4261326127067799E-3</v>
      </c>
    </row>
    <row r="57" spans="1:11">
      <c r="A57" s="3">
        <v>1948</v>
      </c>
      <c r="B57" s="17">
        <f>consumption_final!C51</f>
        <v>432.58042999999998</v>
      </c>
      <c r="C57" s="17">
        <f>consumption_final!D51</f>
        <v>696.95155999999997</v>
      </c>
      <c r="D57" s="17">
        <f>consumption_final!I51</f>
        <v>146.631</v>
      </c>
      <c r="E57" s="18"/>
      <c r="F57" s="17">
        <f>consumption_final!J51</f>
        <v>2950.1294405684998</v>
      </c>
      <c r="G57" s="17">
        <f>consumption_final!K51</f>
        <v>4753.0983216373097</v>
      </c>
      <c r="H57" s="17"/>
      <c r="I57" s="19">
        <f>consumption_final!L51</f>
        <v>-2.75937059822706E-3</v>
      </c>
      <c r="J57" s="19">
        <f>consumption_final!M51</f>
        <v>6.6042660208101003E-3</v>
      </c>
      <c r="K57" s="20">
        <f>consumption_final!N51</f>
        <v>1.4436960382066199E-3</v>
      </c>
    </row>
    <row r="58" spans="1:11">
      <c r="A58" s="3">
        <v>1949</v>
      </c>
      <c r="B58" s="17">
        <f>consumption_final!C52</f>
        <v>438.909446</v>
      </c>
      <c r="C58" s="17">
        <f>consumption_final!D52</f>
        <v>713.78835200000003</v>
      </c>
      <c r="D58" s="17">
        <f>consumption_final!I52</f>
        <v>149.18799999999999</v>
      </c>
      <c r="E58" s="18"/>
      <c r="F58" s="17">
        <f>consumption_final!J52</f>
        <v>2941.9889401292298</v>
      </c>
      <c r="G58" s="17">
        <f>consumption_final!K52</f>
        <v>4784.4890473764699</v>
      </c>
      <c r="H58" s="17"/>
      <c r="I58" s="19">
        <f>consumption_final!L52</f>
        <v>1.23258874364731E-2</v>
      </c>
      <c r="J58" s="19">
        <f>consumption_final!M52</f>
        <v>2.27510371031363E-2</v>
      </c>
      <c r="K58" s="20">
        <f>consumption_final!N52</f>
        <v>1.7157556538073399E-2</v>
      </c>
    </row>
    <row r="59" spans="1:11">
      <c r="A59" s="3">
        <v>1950</v>
      </c>
      <c r="B59" s="17">
        <f>consumption_final!C53</f>
        <v>453.50134400000002</v>
      </c>
      <c r="C59" s="17">
        <f>consumption_final!D53</f>
        <v>745.11394800000005</v>
      </c>
      <c r="D59" s="17">
        <f>consumption_final!I53</f>
        <v>152.27099999999999</v>
      </c>
      <c r="E59" s="18"/>
      <c r="F59" s="17">
        <f>consumption_final!J53</f>
        <v>2978.25156464461</v>
      </c>
      <c r="G59" s="17">
        <f>consumption_final!K53</f>
        <v>4893.3411352128796</v>
      </c>
      <c r="H59" s="17"/>
      <c r="I59" s="19">
        <f>consumption_final!L53</f>
        <v>-1.7988155773822601E-3</v>
      </c>
      <c r="J59" s="19">
        <f>consumption_final!M53</f>
        <v>4.1276360052619997E-2</v>
      </c>
      <c r="K59" s="20">
        <f>consumption_final!N53</f>
        <v>1.8525766666060602E-2</v>
      </c>
    </row>
    <row r="60" spans="1:11">
      <c r="A60" s="3">
        <v>1951</v>
      </c>
      <c r="B60" s="17">
        <f>consumption_final!C54</f>
        <v>460.43591400000003</v>
      </c>
      <c r="C60" s="17">
        <f>consumption_final!D54</f>
        <v>789.15304000000003</v>
      </c>
      <c r="D60" s="17">
        <f>consumption_final!I54</f>
        <v>154.87799999999999</v>
      </c>
      <c r="E60" s="18"/>
      <c r="F60" s="17">
        <f>consumption_final!J54</f>
        <v>2972.8942393367702</v>
      </c>
      <c r="G60" s="17">
        <f>consumption_final!K54</f>
        <v>5095.3204457702204</v>
      </c>
      <c r="H60" s="17"/>
      <c r="I60" s="19">
        <f>consumption_final!L54</f>
        <v>1.9930249742296E-2</v>
      </c>
      <c r="J60" s="19">
        <f>consumption_final!M54</f>
        <v>2.7179087255702301E-2</v>
      </c>
      <c r="K60" s="20">
        <f>consumption_final!N54</f>
        <v>2.3366067522971601E-2</v>
      </c>
    </row>
    <row r="61" spans="1:11">
      <c r="A61" s="3">
        <v>1952</v>
      </c>
      <c r="B61" s="17">
        <f>consumption_final!C55</f>
        <v>477.72350399999999</v>
      </c>
      <c r="C61" s="17">
        <f>consumption_final!D55</f>
        <v>824.60193200000003</v>
      </c>
      <c r="D61" s="17">
        <f>consumption_final!I55</f>
        <v>157.553</v>
      </c>
      <c r="E61" s="18"/>
      <c r="F61" s="17">
        <f>consumption_final!J55</f>
        <v>3032.1447639841799</v>
      </c>
      <c r="G61" s="17">
        <f>consumption_final!K55</f>
        <v>5233.8066047615703</v>
      </c>
      <c r="H61" s="17"/>
      <c r="I61" s="19">
        <f>consumption_final!L55</f>
        <v>1.4100716370727E-2</v>
      </c>
      <c r="J61" s="19">
        <f>consumption_final!M55</f>
        <v>2.5038442231464501E-2</v>
      </c>
      <c r="K61" s="20">
        <f>consumption_final!N55</f>
        <v>1.9371979577787999E-2</v>
      </c>
    </row>
    <row r="62" spans="1:11">
      <c r="A62" s="3">
        <v>1953</v>
      </c>
      <c r="B62" s="17">
        <f>consumption_final!C56</f>
        <v>492.54980999999998</v>
      </c>
      <c r="C62" s="17">
        <f>consumption_final!D56</f>
        <v>859.363608</v>
      </c>
      <c r="D62" s="17">
        <f>consumption_final!I56</f>
        <v>160.184</v>
      </c>
      <c r="E62" s="18"/>
      <c r="F62" s="17">
        <f>consumption_final!J56</f>
        <v>3074.9001772961101</v>
      </c>
      <c r="G62" s="17">
        <f>consumption_final!K56</f>
        <v>5364.8529690855503</v>
      </c>
      <c r="H62" s="17"/>
      <c r="I62" s="19">
        <f>consumption_final!L56</f>
        <v>-1.9237105274067E-3</v>
      </c>
      <c r="J62" s="19">
        <f>consumption_final!M56</f>
        <v>1.6877821066601399E-2</v>
      </c>
      <c r="K62" s="20">
        <f>consumption_final!N56</f>
        <v>7.3822894853533601E-3</v>
      </c>
    </row>
    <row r="63" spans="1:11">
      <c r="A63" s="3">
        <v>1954</v>
      </c>
      <c r="B63" s="17">
        <f>consumption_final!C57</f>
        <v>500.324342</v>
      </c>
      <c r="C63" s="17">
        <f>consumption_final!D57</f>
        <v>889.37203999999997</v>
      </c>
      <c r="D63" s="17">
        <f>consumption_final!I57</f>
        <v>163.02600000000001</v>
      </c>
      <c r="E63" s="18"/>
      <c r="F63" s="17">
        <f>consumption_final!J57</f>
        <v>3068.9849594543198</v>
      </c>
      <c r="G63" s="17">
        <f>consumption_final!K57</f>
        <v>5455.3999975464003</v>
      </c>
      <c r="H63" s="17"/>
      <c r="I63" s="19">
        <f>consumption_final!L57</f>
        <v>3.3472023573977203E-2</v>
      </c>
      <c r="J63" s="19">
        <f>consumption_final!M57</f>
        <v>3.1902047834893497E-2</v>
      </c>
      <c r="K63" s="20">
        <f>consumption_final!N57</f>
        <v>3.2679045037804E-2</v>
      </c>
    </row>
    <row r="64" spans="1:11">
      <c r="A64" s="3">
        <v>1955</v>
      </c>
      <c r="B64" s="17">
        <f>consumption_final!C58</f>
        <v>526.28502800000001</v>
      </c>
      <c r="C64" s="17">
        <f>consumption_final!D58</f>
        <v>934.09834799999999</v>
      </c>
      <c r="D64" s="17">
        <f>consumption_final!I58</f>
        <v>165.93100000000001</v>
      </c>
      <c r="E64" s="18"/>
      <c r="F64" s="17">
        <f>consumption_final!J58</f>
        <v>3171.7100963653602</v>
      </c>
      <c r="G64" s="17">
        <f>consumption_final!K58</f>
        <v>5629.4384292266104</v>
      </c>
      <c r="H64" s="17"/>
      <c r="I64" s="19">
        <f>consumption_final!L58</f>
        <v>1.6898730233613001E-2</v>
      </c>
      <c r="J64" s="19">
        <f>consumption_final!M58</f>
        <v>2.9563835174363E-2</v>
      </c>
      <c r="K64" s="20">
        <f>consumption_final!N58</f>
        <v>2.3367747612794799E-2</v>
      </c>
    </row>
    <row r="65" spans="1:11">
      <c r="A65" s="3">
        <v>1956</v>
      </c>
      <c r="B65" s="17">
        <f>consumption_final!C59</f>
        <v>544.76419199999998</v>
      </c>
      <c r="C65" s="17">
        <f>consumption_final!D59</f>
        <v>978.93919200000005</v>
      </c>
      <c r="D65" s="17">
        <f>consumption_final!I59</f>
        <v>168.90299999999999</v>
      </c>
      <c r="E65" s="18"/>
      <c r="F65" s="17">
        <f>consumption_final!J59</f>
        <v>3225.3079696630598</v>
      </c>
      <c r="G65" s="17">
        <f>consumption_final!K59</f>
        <v>5795.8662190724899</v>
      </c>
      <c r="H65" s="17"/>
      <c r="I65" s="19">
        <f>consumption_final!L59</f>
        <v>1.7709207258842501E-3</v>
      </c>
      <c r="J65" s="19">
        <f>consumption_final!M59</f>
        <v>1.6039711310782901E-2</v>
      </c>
      <c r="K65" s="20">
        <f>consumption_final!N59</f>
        <v>9.1364519349355806E-3</v>
      </c>
    </row>
    <row r="66" spans="1:11">
      <c r="A66" s="3">
        <v>1957</v>
      </c>
      <c r="B66" s="17">
        <f>consumption_final!C60</f>
        <v>555.68369800000005</v>
      </c>
      <c r="C66" s="17">
        <f>consumption_final!D60</f>
        <v>1012.78458</v>
      </c>
      <c r="D66" s="17">
        <f>consumption_final!I60</f>
        <v>171.98400000000001</v>
      </c>
      <c r="E66" s="18"/>
      <c r="F66" s="17">
        <f>consumption_final!J60</f>
        <v>3231.0197343938999</v>
      </c>
      <c r="G66" s="17">
        <f>consumption_final!K60</f>
        <v>5888.8302400223301</v>
      </c>
      <c r="H66" s="17"/>
      <c r="I66" s="19">
        <f>consumption_final!L60</f>
        <v>-3.5035006175261302E-3</v>
      </c>
      <c r="J66" s="19">
        <f>consumption_final!M60</f>
        <v>1.54034700669463E-2</v>
      </c>
      <c r="K66" s="20">
        <f>consumption_final!N60</f>
        <v>6.3244184030265098E-3</v>
      </c>
    </row>
    <row r="67" spans="1:11">
      <c r="A67" s="3">
        <v>1958</v>
      </c>
      <c r="B67" s="17">
        <f>consumption_final!C61</f>
        <v>563.06754999999998</v>
      </c>
      <c r="C67" s="17">
        <f>consumption_final!D61</f>
        <v>1045.7136800000001</v>
      </c>
      <c r="D67" s="17">
        <f>consumption_final!I61</f>
        <v>174.88200000000001</v>
      </c>
      <c r="E67" s="18"/>
      <c r="F67" s="17">
        <f>consumption_final!J61</f>
        <v>3219.6998547592102</v>
      </c>
      <c r="G67" s="17">
        <f>consumption_final!K61</f>
        <v>5979.53866035384</v>
      </c>
      <c r="H67" s="17"/>
      <c r="I67" s="19">
        <f>consumption_final!L61</f>
        <v>2.7672111690131101E-2</v>
      </c>
      <c r="J67" s="19">
        <f>consumption_final!M61</f>
        <v>3.2108778342090402E-2</v>
      </c>
      <c r="K67" s="20">
        <f>consumption_final!N61</f>
        <v>2.99993733088127E-2</v>
      </c>
    </row>
    <row r="68" spans="1:11">
      <c r="A68" s="3">
        <v>1959</v>
      </c>
      <c r="B68" s="17">
        <f>consumption_final!C62</f>
        <v>588.40314799999999</v>
      </c>
      <c r="C68" s="17">
        <f>consumption_final!D62</f>
        <v>1097.483952</v>
      </c>
      <c r="D68" s="17">
        <f>consumption_final!I62</f>
        <v>177.83</v>
      </c>
      <c r="E68" s="18"/>
      <c r="F68" s="17">
        <f>consumption_final!J62</f>
        <v>3308.7957487488102</v>
      </c>
      <c r="G68" s="17">
        <f>consumption_final!K62</f>
        <v>6171.5343417870999</v>
      </c>
      <c r="H68" s="17"/>
      <c r="I68" s="19">
        <f>consumption_final!L62</f>
        <v>6.1343119707602E-4</v>
      </c>
      <c r="J68" s="19">
        <f>consumption_final!M62</f>
        <v>2.2847124764425498E-2</v>
      </c>
      <c r="K68" s="20">
        <f>consumption_final!N62</f>
        <v>1.2439343721351699E-2</v>
      </c>
    </row>
    <row r="69" spans="1:11">
      <c r="A69" s="3">
        <v>1960</v>
      </c>
      <c r="B69" s="17">
        <f>consumption_final!C63</f>
        <v>598.17014800000004</v>
      </c>
      <c r="C69" s="17">
        <f>consumption_final!D63</f>
        <v>1140.4922200000001</v>
      </c>
      <c r="D69" s="17">
        <f>consumption_final!I63</f>
        <v>180.67099999999999</v>
      </c>
      <c r="E69" s="18"/>
      <c r="F69" s="17">
        <f>consumption_final!J63</f>
        <v>3310.8254672858402</v>
      </c>
      <c r="G69" s="17">
        <f>consumption_final!K63</f>
        <v>6312.5361568818498</v>
      </c>
      <c r="H69" s="17"/>
      <c r="I69" s="19">
        <f>consumption_final!L63</f>
        <v>3.4091175826935802E-3</v>
      </c>
      <c r="J69" s="19">
        <f>consumption_final!M63</f>
        <v>1.9760652561235301E-2</v>
      </c>
      <c r="K69" s="20">
        <f>consumption_final!N63</f>
        <v>1.22533440490746E-2</v>
      </c>
    </row>
    <row r="70" spans="1:11">
      <c r="A70" s="3">
        <v>1961</v>
      </c>
      <c r="B70" s="17">
        <f>consumption_final!C64</f>
        <v>610.24216000000001</v>
      </c>
      <c r="C70" s="17">
        <f>consumption_final!D64</f>
        <v>1182.469664</v>
      </c>
      <c r="D70" s="17">
        <f>consumption_final!I64</f>
        <v>183.691</v>
      </c>
      <c r="E70" s="18"/>
      <c r="F70" s="17">
        <f>consumption_final!J64</f>
        <v>3322.1124605995901</v>
      </c>
      <c r="G70" s="17">
        <f>consumption_final!K64</f>
        <v>6437.2759906582196</v>
      </c>
      <c r="H70" s="17"/>
      <c r="I70" s="19">
        <f>consumption_final!L64</f>
        <v>1.5093084705674499E-2</v>
      </c>
      <c r="J70" s="19">
        <f>consumption_final!M64</f>
        <v>3.1284768466777198E-2</v>
      </c>
      <c r="K70" s="20">
        <f>consumption_final!N64</f>
        <v>2.3971343519648299E-2</v>
      </c>
    </row>
    <row r="71" spans="1:11">
      <c r="A71" s="3">
        <v>1962</v>
      </c>
      <c r="B71" s="17">
        <f>consumption_final!C65</f>
        <v>629.05340200000001</v>
      </c>
      <c r="C71" s="17">
        <f>consumption_final!D65</f>
        <v>1238.3632319999999</v>
      </c>
      <c r="D71" s="17">
        <f>consumption_final!I65</f>
        <v>186.53800000000001</v>
      </c>
      <c r="E71" s="18"/>
      <c r="F71" s="17">
        <f>consumption_final!J65</f>
        <v>3372.2533853691998</v>
      </c>
      <c r="G71" s="17">
        <f>consumption_final!K65</f>
        <v>6638.6646795827101</v>
      </c>
      <c r="H71" s="17"/>
      <c r="I71" s="19">
        <f>consumption_final!L65</f>
        <v>6.92366480821316E-3</v>
      </c>
      <c r="J71" s="19">
        <f>consumption_final!M65</f>
        <v>2.760324067241E-2</v>
      </c>
      <c r="K71" s="20">
        <f>consumption_final!N65</f>
        <v>1.8413050060573598E-2</v>
      </c>
    </row>
    <row r="72" spans="1:11">
      <c r="A72" s="3">
        <v>1963</v>
      </c>
      <c r="B72" s="17">
        <f>consumption_final!C66</f>
        <v>642.590464</v>
      </c>
      <c r="C72" s="17">
        <f>consumption_final!D66</f>
        <v>1290.992524</v>
      </c>
      <c r="D72" s="17">
        <f>consumption_final!I66</f>
        <v>189.24199999999999</v>
      </c>
      <c r="E72" s="18"/>
      <c r="F72" s="17">
        <f>consumption_final!J66</f>
        <v>3395.6017374578601</v>
      </c>
      <c r="G72" s="17">
        <f>consumption_final!K66</f>
        <v>6821.9133384766601</v>
      </c>
      <c r="H72" s="17"/>
      <c r="I72" s="19">
        <f>consumption_final!L66</f>
        <v>3.2493911697855801E-2</v>
      </c>
      <c r="J72" s="19">
        <f>consumption_final!M66</f>
        <v>4.4915049552473101E-2</v>
      </c>
      <c r="K72" s="20">
        <f>consumption_final!N66</f>
        <v>3.9473948373540201E-2</v>
      </c>
    </row>
    <row r="73" spans="1:11">
      <c r="A73" s="3">
        <v>1964</v>
      </c>
      <c r="B73" s="17">
        <f>consumption_final!C67</f>
        <v>672.75095999999996</v>
      </c>
      <c r="C73" s="17">
        <f>consumption_final!D67</f>
        <v>1367.84618</v>
      </c>
      <c r="D73" s="17">
        <f>consumption_final!I67</f>
        <v>191.88900000000001</v>
      </c>
      <c r="E73" s="18"/>
      <c r="F73" s="17">
        <f>consumption_final!J67</f>
        <v>3505.9381204759002</v>
      </c>
      <c r="G73" s="17">
        <f>consumption_final!K67</f>
        <v>7128.3199141170198</v>
      </c>
      <c r="H73" s="17"/>
      <c r="I73" s="19">
        <f>consumption_final!L67</f>
        <v>3.7356364330641198E-2</v>
      </c>
      <c r="J73" s="19">
        <f>consumption_final!M67</f>
        <v>4.21129646022207E-2</v>
      </c>
      <c r="K73" s="20">
        <f>consumption_final!N67</f>
        <v>4.0048932600316202E-2</v>
      </c>
    </row>
    <row r="74" spans="1:11">
      <c r="A74" s="3">
        <v>1965</v>
      </c>
      <c r="B74" s="17">
        <f>consumption_final!C68</f>
        <v>706.66198399999996</v>
      </c>
      <c r="C74" s="17">
        <f>consumption_final!D68</f>
        <v>1443.382672</v>
      </c>
      <c r="D74" s="17">
        <f>consumption_final!I68</f>
        <v>194.303</v>
      </c>
      <c r="E74" s="18"/>
      <c r="F74" s="17">
        <f>consumption_final!J68</f>
        <v>3636.9072222250802</v>
      </c>
      <c r="G74" s="17">
        <f>consumption_final!K68</f>
        <v>7428.5145983335296</v>
      </c>
      <c r="H74" s="17"/>
      <c r="I74" s="19">
        <f>consumption_final!L68</f>
        <v>4.3441212236131399E-2</v>
      </c>
      <c r="J74" s="19">
        <f>consumption_final!M68</f>
        <v>3.7504104682429401E-2</v>
      </c>
      <c r="K74" s="20">
        <f>consumption_final!N68</f>
        <v>4.0073075703943799E-2</v>
      </c>
    </row>
    <row r="75" spans="1:11">
      <c r="A75" s="3">
        <v>1966</v>
      </c>
      <c r="B75" s="17">
        <f>consumption_final!C69</f>
        <v>745.92532400000005</v>
      </c>
      <c r="C75" s="17">
        <f>consumption_final!D69</f>
        <v>1514.910404</v>
      </c>
      <c r="D75" s="17">
        <f>consumption_final!I69</f>
        <v>196.56</v>
      </c>
      <c r="E75" s="18"/>
      <c r="F75" s="17">
        <f>consumption_final!J69</f>
        <v>3794.8988807488799</v>
      </c>
      <c r="G75" s="17">
        <f>consumption_final!K69</f>
        <v>7707.1143874643903</v>
      </c>
      <c r="H75" s="17"/>
      <c r="I75" s="19">
        <f>consumption_final!L69</f>
        <v>1.04115388663144E-2</v>
      </c>
      <c r="J75" s="19">
        <f>consumption_final!M69</f>
        <v>2.98543844906849E-2</v>
      </c>
      <c r="K75" s="20">
        <f>consumption_final!N69</f>
        <v>2.1401593101204201E-2</v>
      </c>
    </row>
    <row r="76" spans="1:11">
      <c r="A76" s="3">
        <v>1967</v>
      </c>
      <c r="B76" s="17">
        <f>consumption_final!C70</f>
        <v>761.94320400000004</v>
      </c>
      <c r="C76" s="17">
        <f>consumption_final!D70</f>
        <v>1577.2179880000001</v>
      </c>
      <c r="D76" s="17">
        <f>consumption_final!I70</f>
        <v>198.71199999999999</v>
      </c>
      <c r="E76" s="18"/>
      <c r="F76" s="17">
        <f>consumption_final!J70</f>
        <v>3834.4096179395301</v>
      </c>
      <c r="G76" s="17">
        <f>consumption_final!K70</f>
        <v>7937.2055437014396</v>
      </c>
      <c r="H76" s="17"/>
      <c r="I76" s="19">
        <f>consumption_final!L70</f>
        <v>3.1971377820378503E-2</v>
      </c>
      <c r="J76" s="19">
        <f>consumption_final!M70</f>
        <v>4.2837864434331498E-2</v>
      </c>
      <c r="K76" s="20">
        <f>consumption_final!N70</f>
        <v>3.8203701171119597E-2</v>
      </c>
    </row>
    <row r="77" spans="1:11">
      <c r="A77" s="3">
        <v>1968</v>
      </c>
      <c r="B77" s="17">
        <f>consumption_final!C71</f>
        <v>794.19383800000003</v>
      </c>
      <c r="C77" s="17">
        <f>consumption_final!D71</f>
        <v>1661.2874119999999</v>
      </c>
      <c r="D77" s="17">
        <f>consumption_final!I71</f>
        <v>200.70599999999999</v>
      </c>
      <c r="E77" s="18"/>
      <c r="F77" s="17">
        <f>consumption_final!J71</f>
        <v>3957.0009765527702</v>
      </c>
      <c r="G77" s="17">
        <f>consumption_final!K71</f>
        <v>8277.2184787699407</v>
      </c>
      <c r="H77" s="17"/>
      <c r="I77" s="19">
        <f>consumption_final!L71</f>
        <v>1.7652230806002301E-2</v>
      </c>
      <c r="J77" s="19">
        <f>consumption_final!M71</f>
        <v>3.4448218908023999E-2</v>
      </c>
      <c r="K77" s="20">
        <f>consumption_final!N71</f>
        <v>2.7356421733924399E-2</v>
      </c>
    </row>
    <row r="78" spans="1:11">
      <c r="A78" s="3">
        <v>1969</v>
      </c>
      <c r="B78" s="17">
        <f>consumption_final!C72</f>
        <v>816.15005399999995</v>
      </c>
      <c r="C78" s="17">
        <f>consumption_final!D72</f>
        <v>1735.392204</v>
      </c>
      <c r="D78" s="17">
        <f>consumption_final!I72</f>
        <v>202.67699999999999</v>
      </c>
      <c r="E78" s="18"/>
      <c r="F78" s="17">
        <f>consumption_final!J72</f>
        <v>4026.8508710904498</v>
      </c>
      <c r="G78" s="17">
        <f>consumption_final!K72</f>
        <v>8562.3539128761495</v>
      </c>
      <c r="H78" s="17"/>
      <c r="I78" s="19">
        <f>consumption_final!L72</f>
        <v>1.0395024187760799E-2</v>
      </c>
      <c r="J78" s="19">
        <f>consumption_final!M72</f>
        <v>2.7037062125722499E-2</v>
      </c>
      <c r="K78" s="20">
        <f>consumption_final!N72</f>
        <v>2.0109886598494799E-2</v>
      </c>
    </row>
    <row r="79" spans="1:11">
      <c r="A79" s="3">
        <v>1970</v>
      </c>
      <c r="B79" s="17">
        <f>consumption_final!C73</f>
        <v>834.29714000000001</v>
      </c>
      <c r="C79" s="17">
        <f>consumption_final!D73</f>
        <v>1803.197516</v>
      </c>
      <c r="D79" s="17">
        <f>consumption_final!I73</f>
        <v>205.05199999999999</v>
      </c>
      <c r="E79" s="18"/>
      <c r="F79" s="17">
        <f>consumption_final!J73</f>
        <v>4068.71008329595</v>
      </c>
      <c r="G79" s="17">
        <f>consumption_final!K73</f>
        <v>8793.8548075610106</v>
      </c>
      <c r="H79" s="17"/>
      <c r="I79" s="19">
        <f>consumption_final!L73</f>
        <v>5.9550189643851103E-3</v>
      </c>
      <c r="J79" s="19">
        <f>consumption_final!M73</f>
        <v>2.1524710099742699E-2</v>
      </c>
      <c r="K79" s="20">
        <f>consumption_final!N73</f>
        <v>1.51440091651738E-2</v>
      </c>
    </row>
    <row r="80" spans="1:11">
      <c r="A80" s="3">
        <v>1971</v>
      </c>
      <c r="B80" s="17">
        <f>consumption_final!C74</f>
        <v>849.94387400000005</v>
      </c>
      <c r="C80" s="17">
        <f>consumption_final!D74</f>
        <v>1865.4478320000001</v>
      </c>
      <c r="D80" s="17">
        <f>consumption_final!I74</f>
        <v>207.661</v>
      </c>
      <c r="E80" s="18"/>
      <c r="F80" s="17">
        <f>consumption_final!J74</f>
        <v>4092.93932900256</v>
      </c>
      <c r="G80" s="17">
        <f>consumption_final!K74</f>
        <v>8983.1399829529892</v>
      </c>
      <c r="H80" s="17"/>
      <c r="I80" s="19">
        <f>consumption_final!L74</f>
        <v>2.93934369672182E-2</v>
      </c>
      <c r="J80" s="19">
        <f>consumption_final!M74</f>
        <v>4.6573546974184803E-2</v>
      </c>
      <c r="K80" s="20">
        <f>consumption_final!N74</f>
        <v>3.97009295364847E-2</v>
      </c>
    </row>
    <row r="81" spans="1:11">
      <c r="A81" s="3">
        <v>1972</v>
      </c>
      <c r="B81" s="17">
        <f>consumption_final!C75</f>
        <v>884.34324800000002</v>
      </c>
      <c r="C81" s="17">
        <f>consumption_final!D75</f>
        <v>1973.3407440000001</v>
      </c>
      <c r="D81" s="17">
        <f>consumption_final!I75</f>
        <v>209.89599999999999</v>
      </c>
      <c r="E81" s="18"/>
      <c r="F81" s="17">
        <f>consumption_final!J75</f>
        <v>4213.2448831802403</v>
      </c>
      <c r="G81" s="17">
        <f>consumption_final!K75</f>
        <v>9401.5166749247292</v>
      </c>
      <c r="H81" s="17"/>
      <c r="I81" s="19">
        <f>consumption_final!L75</f>
        <v>1.8943182967847E-2</v>
      </c>
      <c r="J81" s="19">
        <f>consumption_final!M75</f>
        <v>3.7441481731458601E-2</v>
      </c>
      <c r="K81" s="20">
        <f>consumption_final!N75</f>
        <v>3.0158731499348401E-2</v>
      </c>
    </row>
    <row r="82" spans="1:11">
      <c r="A82" s="3">
        <v>1973</v>
      </c>
      <c r="B82" s="17">
        <f>consumption_final!C76</f>
        <v>909.73744799999997</v>
      </c>
      <c r="C82" s="17">
        <f>consumption_final!D76</f>
        <v>2066.8593879999999</v>
      </c>
      <c r="D82" s="17">
        <f>consumption_final!I76</f>
        <v>211.90899999999999</v>
      </c>
      <c r="E82" s="18"/>
      <c r="F82" s="17">
        <f>consumption_final!J76</f>
        <v>4293.05715189067</v>
      </c>
      <c r="G82" s="17">
        <f>consumption_final!K76</f>
        <v>9753.5233897569196</v>
      </c>
      <c r="H82" s="17"/>
      <c r="I82" s="19">
        <f>consumption_final!L76</f>
        <v>-3.3201650185187601E-2</v>
      </c>
      <c r="J82" s="19">
        <f>consumption_final!M76</f>
        <v>9.9043800770584108E-3</v>
      </c>
      <c r="K82" s="20">
        <f>consumption_final!N76</f>
        <v>-7.1886694836187804E-3</v>
      </c>
    </row>
    <row r="83" spans="1:11">
      <c r="A83" s="3">
        <v>1974</v>
      </c>
      <c r="B83" s="17">
        <f>consumption_final!C77</f>
        <v>887.60542599999997</v>
      </c>
      <c r="C83" s="17">
        <f>consumption_final!D77</f>
        <v>2106.488844</v>
      </c>
      <c r="D83" s="17">
        <f>consumption_final!I77</f>
        <v>213.85400000000001</v>
      </c>
      <c r="E83" s="18"/>
      <c r="F83" s="17">
        <f>consumption_final!J77</f>
        <v>4150.5205701085797</v>
      </c>
      <c r="G83" s="17">
        <f>consumption_final!K77</f>
        <v>9850.1259924995593</v>
      </c>
      <c r="H83" s="17"/>
      <c r="I83" s="19">
        <f>consumption_final!L77</f>
        <v>-1.31268695943354E-3</v>
      </c>
      <c r="J83" s="19">
        <f>consumption_final!M77</f>
        <v>2.7364741517915899E-2</v>
      </c>
      <c r="K83" s="20">
        <f>consumption_final!N77</f>
        <v>1.58837680343333E-2</v>
      </c>
    </row>
    <row r="84" spans="1:11">
      <c r="A84" s="3">
        <v>1975</v>
      </c>
      <c r="B84" s="17">
        <f>consumption_final!C78</f>
        <v>895.22368600000004</v>
      </c>
      <c r="C84" s="17">
        <f>consumption_final!D78</f>
        <v>2185.5759520000001</v>
      </c>
      <c r="D84" s="17">
        <f>consumption_final!I78</f>
        <v>215.97300000000001</v>
      </c>
      <c r="E84" s="18"/>
      <c r="F84" s="17">
        <f>consumption_final!J78</f>
        <v>4145.07223588134</v>
      </c>
      <c r="G84" s="17">
        <f>consumption_final!K78</f>
        <v>10119.672144203199</v>
      </c>
      <c r="H84" s="17"/>
      <c r="I84" s="19">
        <f>consumption_final!L78</f>
        <v>3.7639461366193401E-2</v>
      </c>
      <c r="J84" s="19">
        <f>consumption_final!M78</f>
        <v>3.3056928925015799E-2</v>
      </c>
      <c r="K84" s="20">
        <f>consumption_final!N78</f>
        <v>3.4851501458893999E-2</v>
      </c>
    </row>
    <row r="85" spans="1:11">
      <c r="A85" s="3">
        <v>1976</v>
      </c>
      <c r="B85" s="17">
        <f>consumption_final!C79</f>
        <v>937.78827200000001</v>
      </c>
      <c r="C85" s="17">
        <f>consumption_final!D79</f>
        <v>2279.380936</v>
      </c>
      <c r="D85" s="17">
        <f>consumption_final!I79</f>
        <v>218.035</v>
      </c>
      <c r="E85" s="18"/>
      <c r="F85" s="17">
        <f>consumption_final!J79</f>
        <v>4301.0905221638704</v>
      </c>
      <c r="G85" s="17">
        <f>consumption_final!K79</f>
        <v>10454.1974270186</v>
      </c>
      <c r="H85" s="17"/>
      <c r="I85" s="19">
        <f>consumption_final!L79</f>
        <v>1.25525131766326E-2</v>
      </c>
      <c r="J85" s="19">
        <f>consumption_final!M79</f>
        <v>3.0908673244380201E-2</v>
      </c>
      <c r="K85" s="20">
        <f>consumption_final!N79</f>
        <v>2.3852779027416799E-2</v>
      </c>
    </row>
    <row r="86" spans="1:11">
      <c r="A86" s="3">
        <v>1977</v>
      </c>
      <c r="B86" s="17">
        <f>consumption_final!C80</f>
        <v>959.15846799999997</v>
      </c>
      <c r="C86" s="17">
        <f>consumption_final!D80</f>
        <v>2373.586796</v>
      </c>
      <c r="D86" s="17">
        <f>consumption_final!I80</f>
        <v>220.239</v>
      </c>
      <c r="E86" s="18"/>
      <c r="F86" s="17">
        <f>consumption_final!J80</f>
        <v>4355.0800176172297</v>
      </c>
      <c r="G86" s="17">
        <f>consumption_final!K80</f>
        <v>10777.322799322599</v>
      </c>
      <c r="H86" s="17"/>
      <c r="I86" s="19">
        <f>consumption_final!L80</f>
        <v>2.5188138794845799E-2</v>
      </c>
      <c r="J86" s="19">
        <f>consumption_final!M80</f>
        <v>3.54871629913944E-2</v>
      </c>
      <c r="K86" s="20">
        <f>consumption_final!N80</f>
        <v>3.1613409554416702E-2</v>
      </c>
    </row>
    <row r="87" spans="1:11">
      <c r="A87" s="3">
        <v>1978</v>
      </c>
      <c r="B87" s="17">
        <f>consumption_final!C81</f>
        <v>993.79224999999997</v>
      </c>
      <c r="C87" s="17">
        <f>consumption_final!D81</f>
        <v>2483.9994999999999</v>
      </c>
      <c r="D87" s="17">
        <f>consumption_final!I81</f>
        <v>222.58500000000001</v>
      </c>
      <c r="E87" s="18"/>
      <c r="F87" s="17">
        <f>consumption_final!J81</f>
        <v>4464.7763775636304</v>
      </c>
      <c r="G87" s="17">
        <f>consumption_final!K81</f>
        <v>11159.779410113</v>
      </c>
      <c r="H87" s="17"/>
      <c r="I87" s="19">
        <f>consumption_final!L81</f>
        <v>1.4511129111382399E-2</v>
      </c>
      <c r="J87" s="19">
        <f>consumption_final!M81</f>
        <v>1.92371931881909E-2</v>
      </c>
      <c r="K87" s="20">
        <f>consumption_final!N81</f>
        <v>1.74850116454262E-2</v>
      </c>
    </row>
    <row r="88" spans="1:11">
      <c r="A88" s="3">
        <v>1979</v>
      </c>
      <c r="B88" s="17">
        <f>consumption_final!C82</f>
        <v>1019.401324</v>
      </c>
      <c r="C88" s="17">
        <f>consumption_final!D82</f>
        <v>2559.8796000000002</v>
      </c>
      <c r="D88" s="17">
        <f>consumption_final!I82</f>
        <v>225.05500000000001</v>
      </c>
      <c r="E88" s="18"/>
      <c r="F88" s="17">
        <f>consumption_final!J82</f>
        <v>4529.5653240318998</v>
      </c>
      <c r="G88" s="17">
        <f>consumption_final!K82</f>
        <v>11374.4622425629</v>
      </c>
      <c r="H88" s="17"/>
      <c r="I88" s="19">
        <f>consumption_final!L82</f>
        <v>-1.33955053355503E-2</v>
      </c>
      <c r="J88" s="19">
        <f>consumption_final!M82</f>
        <v>3.5040731766802198E-3</v>
      </c>
      <c r="K88" s="20">
        <f>consumption_final!N82</f>
        <v>-2.8307922738305901E-3</v>
      </c>
    </row>
    <row r="89" spans="1:11">
      <c r="A89" s="3">
        <v>1980</v>
      </c>
      <c r="B89" s="17">
        <f>consumption_final!C83</f>
        <v>1017.682332</v>
      </c>
      <c r="C89" s="17">
        <f>consumption_final!D83</f>
        <v>2599.3372519999998</v>
      </c>
      <c r="D89" s="17">
        <f>consumption_final!I83</f>
        <v>227.726</v>
      </c>
      <c r="E89" s="18"/>
      <c r="F89" s="17">
        <f>consumption_final!J83</f>
        <v>4468.8895075661103</v>
      </c>
      <c r="G89" s="17">
        <f>consumption_final!K83</f>
        <v>11414.3191906063</v>
      </c>
      <c r="H89" s="17"/>
      <c r="I89" s="19">
        <f>consumption_final!L83</f>
        <v>2.6904186945946301E-3</v>
      </c>
      <c r="J89" s="19">
        <f>consumption_final!M83</f>
        <v>8.01860425084433E-3</v>
      </c>
      <c r="K89" s="20">
        <f>consumption_final!N83</f>
        <v>6.0209701473046603E-3</v>
      </c>
    </row>
    <row r="90" spans="1:11">
      <c r="A90" s="3">
        <v>1981</v>
      </c>
      <c r="B90" s="17">
        <f>consumption_final!C84</f>
        <v>1030.457568</v>
      </c>
      <c r="C90" s="17">
        <f>consumption_final!D84</f>
        <v>2645.9534039999999</v>
      </c>
      <c r="D90" s="17">
        <f>consumption_final!I84</f>
        <v>229.96600000000001</v>
      </c>
      <c r="E90" s="18"/>
      <c r="F90" s="17">
        <f>consumption_final!J84</f>
        <v>4480.91269144134</v>
      </c>
      <c r="G90" s="17">
        <f>consumption_final!K84</f>
        <v>11505.846098988501</v>
      </c>
      <c r="H90" s="17"/>
      <c r="I90" s="19">
        <f>consumption_final!L84</f>
        <v>7.0021154115962304E-4</v>
      </c>
      <c r="J90" s="19">
        <f>consumption_final!M84</f>
        <v>9.7230100691296801E-3</v>
      </c>
      <c r="K90" s="20">
        <f>consumption_final!N84</f>
        <v>6.3948719391429699E-3</v>
      </c>
    </row>
    <row r="91" spans="1:11">
      <c r="A91" s="3">
        <v>1982</v>
      </c>
      <c r="B91" s="17">
        <f>consumption_final!C85</f>
        <v>1041.142666</v>
      </c>
      <c r="C91" s="17">
        <f>consumption_final!D85</f>
        <v>2697.494604</v>
      </c>
      <c r="D91" s="17">
        <f>consumption_final!I85</f>
        <v>232.18799999999999</v>
      </c>
      <c r="E91" s="18"/>
      <c r="F91" s="17">
        <f>consumption_final!J85</f>
        <v>4484.0502782228205</v>
      </c>
      <c r="G91" s="17">
        <f>consumption_final!K85</f>
        <v>11617.7175564629</v>
      </c>
      <c r="H91" s="17"/>
      <c r="I91" s="19">
        <f>consumption_final!L85</f>
        <v>2.32327152663236E-2</v>
      </c>
      <c r="J91" s="19">
        <f>consumption_final!M85</f>
        <v>4.2815157148737598E-2</v>
      </c>
      <c r="K91" s="20">
        <f>consumption_final!N85</f>
        <v>3.5870777347034401E-2</v>
      </c>
    </row>
    <row r="92" spans="1:11">
      <c r="A92" s="3">
        <v>1983</v>
      </c>
      <c r="B92" s="17">
        <f>consumption_final!C86</f>
        <v>1075.05369</v>
      </c>
      <c r="C92" s="17">
        <f>consumption_final!D86</f>
        <v>2838.6602240000002</v>
      </c>
      <c r="D92" s="17">
        <f>consumption_final!I86</f>
        <v>234.30699999999999</v>
      </c>
      <c r="E92" s="18"/>
      <c r="F92" s="17">
        <f>consumption_final!J86</f>
        <v>4588.2269415766496</v>
      </c>
      <c r="G92" s="17">
        <f>consumption_final!K86</f>
        <v>12115.1319593525</v>
      </c>
      <c r="H92" s="17"/>
      <c r="I92" s="19">
        <f>consumption_final!L86</f>
        <v>3.23988280811136E-2</v>
      </c>
      <c r="J92" s="19">
        <f>consumption_final!M86</f>
        <v>3.01646020558166E-2</v>
      </c>
      <c r="K92" s="20">
        <f>consumption_final!N86</f>
        <v>3.09253327068858E-2</v>
      </c>
    </row>
    <row r="93" spans="1:11">
      <c r="A93" s="3">
        <v>1984</v>
      </c>
      <c r="B93" s="17">
        <f>consumption_final!C87</f>
        <v>1119.552142</v>
      </c>
      <c r="C93" s="17">
        <f>consumption_final!D87</f>
        <v>2949.7601439999999</v>
      </c>
      <c r="D93" s="17">
        <f>consumption_final!I87</f>
        <v>236.34800000000001</v>
      </c>
      <c r="E93" s="18"/>
      <c r="F93" s="17">
        <f>consumption_final!J87</f>
        <v>4736.8801174539203</v>
      </c>
      <c r="G93" s="17">
        <f>consumption_final!K87</f>
        <v>12480.58009376</v>
      </c>
      <c r="H93" s="17"/>
      <c r="I93" s="19">
        <f>consumption_final!L87</f>
        <v>2.10352571789751E-2</v>
      </c>
      <c r="J93" s="19">
        <f>consumption_final!M87</f>
        <v>4.2398227677887403E-2</v>
      </c>
      <c r="K93" s="20">
        <f>consumption_final!N87</f>
        <v>3.5258766278579802E-2</v>
      </c>
    </row>
    <row r="94" spans="1:11">
      <c r="A94" s="3">
        <v>1985</v>
      </c>
      <c r="B94" s="17">
        <f>consumption_final!C88</f>
        <v>1153.3459620000001</v>
      </c>
      <c r="C94" s="17">
        <f>consumption_final!D88</f>
        <v>3102.3793639999999</v>
      </c>
      <c r="D94" s="17">
        <f>consumption_final!I88</f>
        <v>238.46600000000001</v>
      </c>
      <c r="E94" s="18"/>
      <c r="F94" s="17">
        <f>consumption_final!J88</f>
        <v>4836.5216089505402</v>
      </c>
      <c r="G94" s="17">
        <f>consumption_final!K88</f>
        <v>13009.734570127401</v>
      </c>
      <c r="H94" s="17"/>
      <c r="I94" s="19">
        <f>consumption_final!L88</f>
        <v>2.6198391399288899E-2</v>
      </c>
      <c r="J94" s="19">
        <f>consumption_final!M88</f>
        <v>2.03885151062504E-2</v>
      </c>
      <c r="K94" s="20">
        <f>consumption_final!N88</f>
        <v>2.2270783773497001E-2</v>
      </c>
    </row>
    <row r="95" spans="1:11">
      <c r="A95" s="3">
        <v>1986</v>
      </c>
      <c r="B95" s="17">
        <f>consumption_final!C89</f>
        <v>1194.40643</v>
      </c>
      <c r="C95" s="17">
        <f>consumption_final!D89</f>
        <v>3194.6381120000001</v>
      </c>
      <c r="D95" s="17">
        <f>consumption_final!I89</f>
        <v>240.65100000000001</v>
      </c>
      <c r="E95" s="18"/>
      <c r="F95" s="17">
        <f>consumption_final!J89</f>
        <v>4963.2306950729499</v>
      </c>
      <c r="G95" s="17">
        <f>consumption_final!K89</f>
        <v>13274.9837399387</v>
      </c>
      <c r="H95" s="17"/>
      <c r="I95" s="19">
        <f>consumption_final!L89</f>
        <v>8.1689996640217401E-3</v>
      </c>
      <c r="J95" s="19">
        <f>consumption_final!M89</f>
        <v>3.06295412606046E-2</v>
      </c>
      <c r="K95" s="20">
        <f>consumption_final!N89</f>
        <v>2.36045538634913E-2</v>
      </c>
    </row>
    <row r="96" spans="1:11">
      <c r="A96" s="3">
        <v>1987</v>
      </c>
      <c r="B96" s="17">
        <f>consumption_final!C90</f>
        <v>1214.9366640000001</v>
      </c>
      <c r="C96" s="17">
        <f>consumption_final!D90</f>
        <v>3321.944876</v>
      </c>
      <c r="D96" s="17">
        <f>consumption_final!I90</f>
        <v>242.804</v>
      </c>
      <c r="E96" s="18"/>
      <c r="F96" s="17">
        <f>consumption_final!J90</f>
        <v>5003.7753249534599</v>
      </c>
      <c r="G96" s="17">
        <f>consumption_final!K90</f>
        <v>13681.5904021351</v>
      </c>
      <c r="H96" s="17"/>
      <c r="I96" s="19">
        <f>consumption_final!L90</f>
        <v>1.70177349067764E-2</v>
      </c>
      <c r="J96" s="19">
        <f>consumption_final!M90</f>
        <v>3.3010915069211701E-2</v>
      </c>
      <c r="K96" s="20">
        <f>consumption_final!N90</f>
        <v>2.8105737439731101E-2</v>
      </c>
    </row>
    <row r="97" spans="1:11">
      <c r="A97" s="3">
        <v>1988</v>
      </c>
      <c r="B97" s="17">
        <f>consumption_final!C91</f>
        <v>1246.894288</v>
      </c>
      <c r="C97" s="17">
        <f>consumption_final!D91</f>
        <v>3462.9386920000002</v>
      </c>
      <c r="D97" s="17">
        <f>consumption_final!I91</f>
        <v>245.02099999999999</v>
      </c>
      <c r="E97" s="18"/>
      <c r="F97" s="17">
        <f>consumption_final!J91</f>
        <v>5088.9282469665905</v>
      </c>
      <c r="G97" s="17">
        <f>consumption_final!K91</f>
        <v>14133.232220911699</v>
      </c>
      <c r="H97" s="17"/>
      <c r="I97" s="19">
        <f>consumption_final!L91</f>
        <v>1.7371188280540999E-2</v>
      </c>
      <c r="J97" s="19">
        <f>consumption_final!M91</f>
        <v>2.0628451866110401E-2</v>
      </c>
      <c r="K97" s="20">
        <f>consumption_final!N91</f>
        <v>1.9651499382689001E-2</v>
      </c>
    </row>
    <row r="98" spans="1:11">
      <c r="A98" s="3">
        <v>1989</v>
      </c>
      <c r="B98" s="17">
        <f>consumption_final!C92</f>
        <v>1280.5709039999999</v>
      </c>
      <c r="C98" s="17">
        <f>consumption_final!D92</f>
        <v>3567.8536680000002</v>
      </c>
      <c r="D98" s="17">
        <f>consumption_final!I92</f>
        <v>247.34200000000001</v>
      </c>
      <c r="E98" s="18"/>
      <c r="F98" s="17">
        <f>consumption_final!J92</f>
        <v>5177.3289776908096</v>
      </c>
      <c r="G98" s="17">
        <f>consumption_final!K92</f>
        <v>14424.7789214933</v>
      </c>
      <c r="H98" s="17"/>
      <c r="I98" s="19">
        <f>consumption_final!L92</f>
        <v>3.8513986416388601E-4</v>
      </c>
      <c r="J98" s="19">
        <f>consumption_final!M92</f>
        <v>1.8209220542227501E-2</v>
      </c>
      <c r="K98" s="20">
        <f>consumption_final!N92</f>
        <v>1.2865215965019499E-2</v>
      </c>
    </row>
    <row r="99" spans="1:11">
      <c r="A99" s="3">
        <v>1990</v>
      </c>
      <c r="B99" s="17">
        <f>consumption_final!C93</f>
        <v>1295.514414</v>
      </c>
      <c r="C99" s="17">
        <f>consumption_final!D93</f>
        <v>3673.7994680000002</v>
      </c>
      <c r="D99" s="17">
        <f>consumption_final!I93</f>
        <v>250.13200000000001</v>
      </c>
      <c r="E99" s="18"/>
      <c r="F99" s="17">
        <f>consumption_final!J93</f>
        <v>5179.3229734700099</v>
      </c>
      <c r="G99" s="17">
        <f>consumption_final!K93</f>
        <v>14687.442902147701</v>
      </c>
      <c r="H99" s="17"/>
      <c r="I99" s="19">
        <f>consumption_final!L93</f>
        <v>-1.6160009961480901E-2</v>
      </c>
      <c r="J99" s="19">
        <f>consumption_final!M93</f>
        <v>1.49214927416708E-3</v>
      </c>
      <c r="K99" s="20">
        <f>consumption_final!N93</f>
        <v>-3.76479318691645E-3</v>
      </c>
    </row>
    <row r="100" spans="1:11">
      <c r="A100" s="3">
        <v>1991</v>
      </c>
      <c r="B100" s="17">
        <f>consumption_final!C94</f>
        <v>1291.7052839999999</v>
      </c>
      <c r="C100" s="17">
        <f>consumption_final!D94</f>
        <v>3728.7194800000002</v>
      </c>
      <c r="D100" s="17">
        <f>consumption_final!I94</f>
        <v>253.49299999999999</v>
      </c>
      <c r="E100" s="18"/>
      <c r="F100" s="17">
        <f>consumption_final!J94</f>
        <v>5095.6250626250003</v>
      </c>
      <c r="G100" s="17">
        <f>consumption_final!K94</f>
        <v>14709.358759413501</v>
      </c>
      <c r="H100" s="17"/>
      <c r="I100" s="19">
        <f>consumption_final!L94</f>
        <v>5.9364082435440198E-3</v>
      </c>
      <c r="J100" s="19">
        <f>consumption_final!M94</f>
        <v>2.1936509799472599E-2</v>
      </c>
      <c r="K100" s="20">
        <f>consumption_final!N94</f>
        <v>1.7276113094595501E-2</v>
      </c>
    </row>
    <row r="101" spans="1:11">
      <c r="A101" s="3">
        <v>1992</v>
      </c>
      <c r="B101" s="17">
        <f>consumption_final!C95</f>
        <v>1316.806474</v>
      </c>
      <c r="C101" s="17">
        <f>consumption_final!D95</f>
        <v>3861.638508</v>
      </c>
      <c r="D101" s="17">
        <f>consumption_final!I95</f>
        <v>256.89400000000001</v>
      </c>
      <c r="E101" s="18"/>
      <c r="F101" s="17">
        <f>consumption_final!J95</f>
        <v>5125.87477325278</v>
      </c>
      <c r="G101" s="17">
        <f>consumption_final!K95</f>
        <v>15032.0307519833</v>
      </c>
      <c r="H101" s="17"/>
      <c r="I101" s="19">
        <f>consumption_final!L95</f>
        <v>1.21835008094358E-2</v>
      </c>
      <c r="J101" s="19">
        <f>consumption_final!M95</f>
        <v>1.8675531398579401E-2</v>
      </c>
      <c r="K101" s="20">
        <f>consumption_final!N95</f>
        <v>1.6838374490817001E-2</v>
      </c>
    </row>
    <row r="102" spans="1:11">
      <c r="A102" s="3">
        <v>1993</v>
      </c>
      <c r="B102" s="17">
        <f>consumption_final!C96</f>
        <v>1350.28775</v>
      </c>
      <c r="C102" s="17">
        <f>consumption_final!D96</f>
        <v>3985.2228519999999</v>
      </c>
      <c r="D102" s="17">
        <f>consumption_final!I96</f>
        <v>260.255</v>
      </c>
      <c r="E102" s="18"/>
      <c r="F102" s="17">
        <f>consumption_final!J96</f>
        <v>5188.3258727017701</v>
      </c>
      <c r="G102" s="17">
        <f>consumption_final!K96</f>
        <v>15312.7619142764</v>
      </c>
      <c r="H102" s="17"/>
      <c r="I102" s="19">
        <f>consumption_final!L96</f>
        <v>2.6441528997219101E-2</v>
      </c>
      <c r="J102" s="19">
        <f>consumption_final!M96</f>
        <v>1.7411232349278799E-2</v>
      </c>
      <c r="K102" s="20">
        <f>consumption_final!N96</f>
        <v>1.9916381785589399E-2</v>
      </c>
    </row>
    <row r="103" spans="1:11">
      <c r="A103" s="3">
        <v>1994</v>
      </c>
      <c r="B103" s="17">
        <f>consumption_final!C97</f>
        <v>1402.9318800000001</v>
      </c>
      <c r="C103" s="17">
        <f>consumption_final!D97</f>
        <v>4104.1684880000003</v>
      </c>
      <c r="D103" s="17">
        <f>consumption_final!I97</f>
        <v>263.43599999999998</v>
      </c>
      <c r="E103" s="18"/>
      <c r="F103" s="17">
        <f>consumption_final!J97</f>
        <v>5325.51314171184</v>
      </c>
      <c r="G103" s="17">
        <f>consumption_final!K97</f>
        <v>15579.375969875</v>
      </c>
      <c r="H103" s="17"/>
      <c r="I103" s="19">
        <f>consumption_final!L97</f>
        <v>1.27716696423736E-2</v>
      </c>
      <c r="J103" s="19">
        <f>consumption_final!M97</f>
        <v>1.34172545481348E-2</v>
      </c>
      <c r="K103" s="20">
        <f>consumption_final!N97</f>
        <v>1.3239737005449699E-2</v>
      </c>
    </row>
    <row r="104" spans="1:11">
      <c r="A104" s="3">
        <v>1995</v>
      </c>
      <c r="B104" s="17">
        <f>consumption_final!C98</f>
        <v>1437.6828660000001</v>
      </c>
      <c r="C104" s="17">
        <f>consumption_final!D98</f>
        <v>4208.5107840000001</v>
      </c>
      <c r="D104" s="17">
        <f>consumption_final!I98</f>
        <v>266.55700000000002</v>
      </c>
      <c r="E104" s="18"/>
      <c r="F104" s="17">
        <f>consumption_final!J98</f>
        <v>5393.5288362338997</v>
      </c>
      <c r="G104" s="17">
        <f>consumption_final!K98</f>
        <v>15788.408422963899</v>
      </c>
      <c r="H104" s="17"/>
      <c r="I104" s="19">
        <f>consumption_final!L98</f>
        <v>1.70338124375689E-2</v>
      </c>
      <c r="J104" s="19">
        <f>consumption_final!M98</f>
        <v>1.7413229063585299E-2</v>
      </c>
      <c r="K104" s="20">
        <f>consumption_final!N98</f>
        <v>1.7310359769003199E-2</v>
      </c>
    </row>
    <row r="105" spans="1:11">
      <c r="A105" s="3">
        <v>1996</v>
      </c>
      <c r="B105" s="17">
        <f>consumption_final!C99</f>
        <v>1479.2316840000001</v>
      </c>
      <c r="C105" s="17">
        <f>consumption_final!D99</f>
        <v>4331.7515199999998</v>
      </c>
      <c r="D105" s="17">
        <f>consumption_final!I99</f>
        <v>269.66699999999997</v>
      </c>
      <c r="E105" s="18"/>
      <c r="F105" s="17">
        <f>consumption_final!J99</f>
        <v>5485.4011948069301</v>
      </c>
      <c r="G105" s="17">
        <f>consumption_final!K99</f>
        <v>16063.335595382499</v>
      </c>
      <c r="H105" s="17"/>
      <c r="I105" s="19">
        <f>consumption_final!L99</f>
        <v>1.7168700715713098E-2</v>
      </c>
      <c r="J105" s="19">
        <f>consumption_final!M99</f>
        <v>1.8586451940839199E-2</v>
      </c>
      <c r="K105" s="20">
        <f>consumption_final!N99</f>
        <v>1.8203619328029198E-2</v>
      </c>
    </row>
    <row r="106" spans="1:11">
      <c r="A106" s="3">
        <v>1997</v>
      </c>
      <c r="B106" s="17">
        <f>consumption_final!C100</f>
        <v>1522.7339019999999</v>
      </c>
      <c r="C106" s="17">
        <f>consumption_final!D100</f>
        <v>4465.3577640000003</v>
      </c>
      <c r="D106" s="17">
        <f>consumption_final!I100</f>
        <v>272.91199999999998</v>
      </c>
      <c r="E106" s="18"/>
      <c r="F106" s="17">
        <f>consumption_final!J100</f>
        <v>5579.57840622618</v>
      </c>
      <c r="G106" s="17">
        <f>consumption_final!K100</f>
        <v>16361.896010435599</v>
      </c>
      <c r="H106" s="17"/>
      <c r="I106" s="19">
        <f>consumption_final!L100</f>
        <v>2.5702649847989301E-2</v>
      </c>
      <c r="J106" s="19">
        <f>consumption_final!M100</f>
        <v>3.1955114472169303E-2</v>
      </c>
      <c r="K106" s="20">
        <f>consumption_final!N100</f>
        <v>3.0292289335150199E-2</v>
      </c>
    </row>
    <row r="107" spans="1:11">
      <c r="A107" s="3">
        <v>1998</v>
      </c>
      <c r="B107" s="17">
        <f>consumption_final!C101</f>
        <v>1580.2029299999999</v>
      </c>
      <c r="C107" s="17">
        <f>consumption_final!D101</f>
        <v>4662.1306119999999</v>
      </c>
      <c r="D107" s="17">
        <f>consumption_final!I101</f>
        <v>276.11500000000001</v>
      </c>
      <c r="E107" s="18"/>
      <c r="F107" s="17">
        <f>consumption_final!J101</f>
        <v>5722.9883563008198</v>
      </c>
      <c r="G107" s="17">
        <f>consumption_final!K101</f>
        <v>16884.742270430801</v>
      </c>
      <c r="H107" s="17"/>
      <c r="I107" s="19">
        <f>consumption_final!L101</f>
        <v>3.8976746614294303E-2</v>
      </c>
      <c r="J107" s="19">
        <f>consumption_final!M101</f>
        <v>2.91137448915266E-2</v>
      </c>
      <c r="K107" s="20">
        <f>consumption_final!N101</f>
        <v>3.1666589552669197E-2</v>
      </c>
    </row>
    <row r="108" spans="1:11">
      <c r="A108" s="3">
        <v>1999</v>
      </c>
      <c r="B108" s="17">
        <f>consumption_final!C102</f>
        <v>1660.702544</v>
      </c>
      <c r="C108" s="17">
        <f>consumption_final!D102</f>
        <v>4853.1193919999996</v>
      </c>
      <c r="D108" s="17">
        <f>consumption_final!I102</f>
        <v>279.29500000000002</v>
      </c>
      <c r="E108" s="18"/>
      <c r="F108" s="17">
        <f>consumption_final!J102</f>
        <v>5946.0518233409102</v>
      </c>
      <c r="G108" s="17">
        <f>consumption_final!K102</f>
        <v>17376.3203494513</v>
      </c>
      <c r="H108" s="17"/>
      <c r="I108" s="19">
        <f>consumption_final!L102</f>
        <v>2.1298193182911901E-2</v>
      </c>
      <c r="J108" s="19">
        <f>consumption_final!M102</f>
        <v>3.8245329609727201E-2</v>
      </c>
      <c r="K108" s="20">
        <f>consumption_final!N102</f>
        <v>3.3819313704769399E-2</v>
      </c>
    </row>
    <row r="109" spans="1:11">
      <c r="A109" s="3">
        <v>2000</v>
      </c>
      <c r="B109" s="17">
        <f>consumption_final!C103</f>
        <v>1714.5577820000001</v>
      </c>
      <c r="C109" s="17">
        <f>consumption_final!D103</f>
        <v>5093.6449919999995</v>
      </c>
      <c r="D109" s="17">
        <f>consumption_final!I103</f>
        <v>282.339</v>
      </c>
      <c r="E109" s="18"/>
      <c r="F109" s="17">
        <f>consumption_final!J103</f>
        <v>6072.69198375003</v>
      </c>
      <c r="G109" s="17">
        <f>consumption_final!K103</f>
        <v>18040.883448620301</v>
      </c>
      <c r="H109" s="17"/>
      <c r="I109" s="19">
        <f>consumption_final!L103</f>
        <v>8.2188387211492592E-3</v>
      </c>
      <c r="J109" s="19">
        <f>consumption_final!M103</f>
        <v>1.4765111587817801E-2</v>
      </c>
      <c r="K109" s="20">
        <f>consumption_final!N103</f>
        <v>1.3056878141360501E-2</v>
      </c>
    </row>
    <row r="110" spans="1:11">
      <c r="A110" s="3">
        <v>2001</v>
      </c>
      <c r="B110" s="17">
        <f>consumption_final!C104</f>
        <v>1745.4410359999999</v>
      </c>
      <c r="C110" s="17">
        <f>consumption_final!D104</f>
        <v>5219.0619120000001</v>
      </c>
      <c r="D110" s="17">
        <f>consumption_final!I104</f>
        <v>285.08155599999998</v>
      </c>
      <c r="E110" s="18"/>
      <c r="F110" s="17">
        <f>consumption_final!J104</f>
        <v>6122.6024597676897</v>
      </c>
      <c r="G110" s="17">
        <f>consumption_final!K104</f>
        <v>18307.259105882</v>
      </c>
      <c r="H110" s="17"/>
      <c r="I110" s="19">
        <f>consumption_final!L104</f>
        <v>1.01956613946093E-2</v>
      </c>
      <c r="J110" s="19">
        <f>consumption_final!M104</f>
        <v>9.4096162290831006E-3</v>
      </c>
      <c r="K110" s="20">
        <f>consumption_final!N104</f>
        <v>9.6108260492049607E-3</v>
      </c>
    </row>
    <row r="111" spans="1:11">
      <c r="A111" s="3">
        <v>2002</v>
      </c>
      <c r="B111" s="17">
        <f>consumption_final!C105</f>
        <v>1780.0748180000001</v>
      </c>
      <c r="C111" s="17">
        <f>consumption_final!D105</f>
        <v>5318.4791599999999</v>
      </c>
      <c r="D111" s="17">
        <f>consumption_final!I105</f>
        <v>287.80391400000002</v>
      </c>
      <c r="E111" s="18"/>
      <c r="F111" s="17">
        <f>consumption_final!J105</f>
        <v>6185.0264413012801</v>
      </c>
      <c r="G111" s="17">
        <f>consumption_final!K105</f>
        <v>18479.523388274702</v>
      </c>
      <c r="H111" s="17"/>
      <c r="I111" s="19">
        <f>consumption_final!L105</f>
        <v>2.5088769751605299E-2</v>
      </c>
      <c r="J111" s="19">
        <f>consumption_final!M105</f>
        <v>9.8952447060010103E-3</v>
      </c>
      <c r="K111" s="20">
        <f>consumption_final!N105</f>
        <v>1.37080604171399E-2</v>
      </c>
    </row>
    <row r="112" spans="1:11">
      <c r="A112" s="3">
        <v>2003</v>
      </c>
      <c r="B112" s="17">
        <f>consumption_final!C106</f>
        <v>1840.7278879999999</v>
      </c>
      <c r="C112" s="17">
        <f>consumption_final!D106</f>
        <v>5418.1827480000002</v>
      </c>
      <c r="D112" s="17">
        <f>consumption_final!I106</f>
        <v>290.32641799999999</v>
      </c>
      <c r="E112" s="18"/>
      <c r="F112" s="17">
        <f>consumption_final!J106</f>
        <v>6340.2011455946804</v>
      </c>
      <c r="G112" s="17">
        <f>consumption_final!K106</f>
        <v>18662.382794252</v>
      </c>
      <c r="H112" s="17"/>
      <c r="I112" s="19">
        <f>consumption_final!L106</f>
        <v>1.8760343790205102E-2</v>
      </c>
      <c r="J112" s="19">
        <f>consumption_final!M106</f>
        <v>1.7140121456075401E-2</v>
      </c>
      <c r="K112" s="20">
        <f>consumption_final!N106</f>
        <v>1.7548054855581099E-2</v>
      </c>
    </row>
    <row r="113" spans="1:11">
      <c r="A113" s="3">
        <v>2004</v>
      </c>
      <c r="B113" s="17">
        <f>consumption_final!C107</f>
        <v>1892.8250660000001</v>
      </c>
      <c r="C113" s="17">
        <f>consumption_final!D107</f>
        <v>5562.6699120000003</v>
      </c>
      <c r="D113" s="17">
        <f>consumption_final!I107</f>
        <v>293.04573900000003</v>
      </c>
      <c r="E113" s="18"/>
      <c r="F113" s="17">
        <f>consumption_final!J107</f>
        <v>6459.1454987850902</v>
      </c>
      <c r="G113" s="17">
        <f>consumption_final!K107</f>
        <v>18982.258302005201</v>
      </c>
      <c r="H113" s="17"/>
      <c r="I113" s="19">
        <f>consumption_final!L107</f>
        <v>2.2555138462270901E-2</v>
      </c>
      <c r="J113" s="19">
        <f>consumption_final!M107</f>
        <v>2.00812317196408E-2</v>
      </c>
      <c r="K113" s="20">
        <f>consumption_final!N107</f>
        <v>2.0706530913403801E-2</v>
      </c>
    </row>
    <row r="114" spans="1:11">
      <c r="A114" s="3">
        <v>2005</v>
      </c>
      <c r="B114" s="17">
        <f>consumption_final!C108</f>
        <v>1953.4</v>
      </c>
      <c r="C114" s="17">
        <f>consumption_final!D108</f>
        <v>5726.8</v>
      </c>
      <c r="D114" s="17">
        <f>consumption_final!I108</f>
        <v>295.753151</v>
      </c>
      <c r="E114" s="18"/>
      <c r="F114" s="17">
        <f>consumption_final!J108</f>
        <v>6604.8324198581404</v>
      </c>
      <c r="G114" s="17">
        <f>consumption_final!K108</f>
        <v>19363.445429529798</v>
      </c>
      <c r="H114" s="17"/>
      <c r="I114" s="19">
        <f>consumption_final!L108</f>
        <v>1.6667139710229199E-2</v>
      </c>
      <c r="J114" s="19">
        <f>consumption_final!M108</f>
        <v>1.6231324757945299E-2</v>
      </c>
      <c r="K114" s="20">
        <f>consumption_final!N108</f>
        <v>1.6342170950465199E-2</v>
      </c>
    </row>
    <row r="115" spans="1:11">
      <c r="A115" s="3">
        <v>2006</v>
      </c>
      <c r="B115" s="17">
        <f>consumption_final!C109</f>
        <v>2005.028362</v>
      </c>
      <c r="C115" s="17">
        <f>consumption_final!D109</f>
        <v>5875.6395320000001</v>
      </c>
      <c r="D115" s="17">
        <f>consumption_final!I109</f>
        <v>298.59321199999999</v>
      </c>
      <c r="E115" s="18"/>
      <c r="F115" s="17">
        <f>consumption_final!J109</f>
        <v>6714.9160845625702</v>
      </c>
      <c r="G115" s="17">
        <f>consumption_final!K109</f>
        <v>19677.739800729301</v>
      </c>
      <c r="H115" s="17"/>
      <c r="I115" s="19">
        <f>consumption_final!L109</f>
        <v>8.8194717048717397E-3</v>
      </c>
      <c r="J115" s="19">
        <f>consumption_final!M109</f>
        <v>9.3968604213894302E-3</v>
      </c>
      <c r="K115" s="20">
        <f>consumption_final!N109</f>
        <v>9.2501547382467797E-3</v>
      </c>
    </row>
    <row r="116" spans="1:11">
      <c r="A116" s="21">
        <v>2007</v>
      </c>
      <c r="B116" s="17">
        <f>consumption_final!C110</f>
        <v>2042.9438560000001</v>
      </c>
      <c r="C116" s="17">
        <f>consumption_final!D110</f>
        <v>5990.1755320000002</v>
      </c>
      <c r="D116" s="17">
        <f>consumption_final!I110</f>
        <v>301.57989500000002</v>
      </c>
      <c r="E116" s="18"/>
      <c r="F116" s="17">
        <f>consumption_final!J110</f>
        <v>6774.1380969709498</v>
      </c>
      <c r="G116" s="17">
        <f>consumption_final!K110</f>
        <v>19862.6487750452</v>
      </c>
      <c r="H116" s="17"/>
      <c r="I116" s="19">
        <f>consumption_final!L110</f>
        <v>-2.07502159766145E-2</v>
      </c>
      <c r="J116" s="19">
        <f>consumption_final!M110</f>
        <v>-4.7494500895779402E-3</v>
      </c>
      <c r="K116" s="20">
        <f>consumption_final!N110</f>
        <v>-8.80472469840482E-3</v>
      </c>
    </row>
    <row r="117" spans="1:11">
      <c r="A117" s="3">
        <v>2008</v>
      </c>
      <c r="B117" s="17">
        <f>consumption_final!C111</f>
        <v>2019.092842</v>
      </c>
      <c r="C117" s="17">
        <f>consumption_final!D111</f>
        <v>6016.9769560000004</v>
      </c>
      <c r="D117" s="17">
        <f>consumption_final!I111</f>
        <v>304.37484599999999</v>
      </c>
      <c r="E117" s="18"/>
      <c r="F117" s="17">
        <f>consumption_final!J111</f>
        <v>6633.5732684033901</v>
      </c>
      <c r="G117" s="17">
        <f>consumption_final!K111</f>
        <v>19768.312116041299</v>
      </c>
      <c r="H117" s="17"/>
      <c r="I117" s="19">
        <f>consumption_final!L111</f>
        <v>-2.6374355460397701E-2</v>
      </c>
      <c r="J117" s="19">
        <f>consumption_final!M111</f>
        <v>-2.28112915417953E-2</v>
      </c>
      <c r="K117" s="20">
        <f>consumption_final!N111</f>
        <v>-2.3718482597090602E-2</v>
      </c>
    </row>
    <row r="118" spans="1:11">
      <c r="A118" s="21">
        <v>2009</v>
      </c>
      <c r="B118" s="17">
        <f>consumption_final!C112</f>
        <v>1982.8377379999999</v>
      </c>
      <c r="C118" s="17">
        <f>consumption_final!D112</f>
        <v>5930.5595439999997</v>
      </c>
      <c r="D118" s="17">
        <f>consumption_final!I112</f>
        <v>307.00655</v>
      </c>
      <c r="E118" s="18"/>
      <c r="F118" s="17">
        <f>consumption_final!J112</f>
        <v>6458.6170490499298</v>
      </c>
      <c r="G118" s="17">
        <f>consumption_final!K112</f>
        <v>19317.3713850731</v>
      </c>
      <c r="H118" s="17"/>
      <c r="I118" s="19">
        <f>consumption_final!L112</f>
        <v>1.57814854831533E-2</v>
      </c>
      <c r="J118" s="19">
        <f>consumption_final!M112</f>
        <v>2.04655199887749E-3</v>
      </c>
      <c r="K118" s="20">
        <f>consumption_final!N112</f>
        <v>5.4190987596229503E-3</v>
      </c>
    </row>
    <row r="119" spans="1:11">
      <c r="A119" s="3">
        <v>2010</v>
      </c>
      <c r="B119" s="17">
        <f>consumption_final!C113</f>
        <v>2029.3481919999999</v>
      </c>
      <c r="C119" s="17">
        <f>consumption_final!D113</f>
        <v>5987.5984719999997</v>
      </c>
      <c r="D119" s="17">
        <f>consumption_final!I113</f>
        <v>309.32622500000002</v>
      </c>
      <c r="E119" s="18"/>
      <c r="F119" s="17">
        <f>consumption_final!J113</f>
        <v>6560.5436202507599</v>
      </c>
      <c r="G119" s="17">
        <f>consumption_final!K113</f>
        <v>19356.905390094202</v>
      </c>
      <c r="H119" s="17"/>
      <c r="I119" s="19">
        <f>consumption_final!L113</f>
        <v>1.5178938616224401E-2</v>
      </c>
      <c r="J119" s="19">
        <f>consumption_final!M113</f>
        <v>1.16273053504068E-2</v>
      </c>
      <c r="K119" s="20">
        <f>consumption_final!N113</f>
        <v>1.2515757895066201E-2</v>
      </c>
    </row>
    <row r="120" spans="1:11">
      <c r="A120" s="3">
        <v>2011</v>
      </c>
      <c r="B120" s="17">
        <f>consumption_final!C114</f>
        <v>2075.2140239999999</v>
      </c>
      <c r="C120" s="17">
        <f>consumption_final!D114</f>
        <v>6101.5045239999999</v>
      </c>
      <c r="D120" s="17">
        <f>consumption_final!I114</f>
        <v>311.58781599999998</v>
      </c>
      <c r="E120" s="18"/>
      <c r="F120" s="17">
        <f>consumption_final!J114</f>
        <v>6660.12570915161</v>
      </c>
      <c r="G120" s="17">
        <f>consumption_final!K114</f>
        <v>19581.9740397038</v>
      </c>
      <c r="H120" s="17"/>
      <c r="I120" s="19">
        <f>consumption_final!L114</f>
        <v>1.81140341034602E-3</v>
      </c>
      <c r="J120" s="19">
        <f>consumption_final!M114</f>
        <v>4.8033216593490503E-3</v>
      </c>
      <c r="K120" s="20">
        <f>consumption_final!N114</f>
        <v>4.0295055563781303E-3</v>
      </c>
    </row>
    <row r="121" spans="1:11">
      <c r="A121" s="21">
        <v>2012</v>
      </c>
      <c r="B121" s="17">
        <f>consumption_final!C115</f>
        <v>2094.4940820000002</v>
      </c>
      <c r="C121" s="17">
        <f>consumption_final!D115</f>
        <v>6176.582872</v>
      </c>
      <c r="D121" s="17">
        <f>consumption_final!I115</f>
        <v>313.91404</v>
      </c>
      <c r="E121" s="18"/>
      <c r="F121" s="17">
        <f>consumption_final!J115</f>
        <v>6672.1898835744996</v>
      </c>
      <c r="G121" s="17">
        <f>consumption_final!K115</f>
        <v>19676.032559741499</v>
      </c>
      <c r="H121" s="17"/>
      <c r="I121" s="19"/>
      <c r="J121" s="19"/>
      <c r="K121" s="19"/>
    </row>
    <row r="122" spans="1:11" ht="7.5" customHeight="1">
      <c r="A122" s="22"/>
      <c r="B122" s="23"/>
      <c r="C122" s="23"/>
      <c r="D122" s="23"/>
      <c r="E122" s="24"/>
      <c r="F122" s="25"/>
      <c r="G122" s="25"/>
      <c r="H122" s="25"/>
      <c r="I122" s="22"/>
      <c r="J122" s="22"/>
      <c r="K122" s="22"/>
    </row>
    <row r="123" spans="1:11">
      <c r="A123" s="26"/>
      <c r="B123" s="26"/>
      <c r="C123" s="26"/>
    </row>
  </sheetData>
  <mergeCells count="5">
    <mergeCell ref="A1:K1"/>
    <mergeCell ref="A2:K2"/>
    <mergeCell ref="B4:D4"/>
    <mergeCell ref="F4:G4"/>
    <mergeCell ref="I4:K4"/>
  </mergeCells>
  <printOptions horizontalCentered="1"/>
  <pageMargins left="0.25" right="0.25" top="0.75" bottom="0.75" header="0.3" footer="0.3"/>
  <pageSetup scale="61" orientation="portrait" blackAndWhite="1" horizontalDpi="1200" verticalDpi="1200" r:id="rId1"/>
  <headerFooter alignWithMargins="0"/>
</worksheet>
</file>

<file path=xl/worksheets/sheet2.xml><?xml version="1.0" encoding="utf-8"?>
<worksheet xmlns="http://schemas.openxmlformats.org/spreadsheetml/2006/main" xmlns:r="http://schemas.openxmlformats.org/officeDocument/2006/relationships">
  <sheetPr codeName="Sheet101">
    <tabColor rgb="FF00B050"/>
  </sheetPr>
  <dimension ref="A1:BG32"/>
  <sheetViews>
    <sheetView showGridLines="0" tabSelected="1" view="pageBreakPreview" zoomScale="70" zoomScaleNormal="75" zoomScaleSheetLayoutView="70" workbookViewId="0">
      <pane xSplit="1" ySplit="1" topLeftCell="B6" activePane="bottomRight" state="frozen"/>
      <selection activeCell="C28" sqref="C28"/>
      <selection pane="topRight" activeCell="C28" sqref="C28"/>
      <selection pane="bottomLeft" activeCell="C28" sqref="C28"/>
      <selection pane="bottomRight" activeCell="P7" sqref="P7"/>
    </sheetView>
  </sheetViews>
  <sheetFormatPr defaultRowHeight="12.75" outlineLevelRow="1" outlineLevelCol="1"/>
  <cols>
    <col min="1" max="1" width="14.28515625" style="4" customWidth="1"/>
    <col min="2" max="2" width="16.42578125" style="4" customWidth="1"/>
    <col min="3" max="3" width="12.42578125" style="4" customWidth="1"/>
    <col min="4" max="4" width="13.5703125" style="4" customWidth="1"/>
    <col min="5" max="5" width="1.28515625" style="1" customWidth="1"/>
    <col min="6" max="6" width="17.5703125" style="3" bestFit="1" customWidth="1"/>
    <col min="7" max="7" width="16" style="3" bestFit="1" customWidth="1"/>
    <col min="8" max="8" width="1.28515625" style="3" customWidth="1"/>
    <col min="9" max="9" width="18.42578125" style="4" bestFit="1" customWidth="1"/>
    <col min="10" max="10" width="16.85546875" style="4" bestFit="1" customWidth="1"/>
    <col min="11" max="12" width="17.7109375" style="4" hidden="1" customWidth="1" outlineLevel="1"/>
    <col min="13" max="13" width="19.5703125" style="4" bestFit="1" customWidth="1" collapsed="1"/>
    <col min="14" max="14" width="1.42578125" style="1" customWidth="1"/>
    <col min="15" max="15" width="9.140625" style="1"/>
    <col min="16" max="16" width="10.140625" style="1" bestFit="1" customWidth="1"/>
    <col min="17" max="16384" width="9.140625" style="1"/>
  </cols>
  <sheetData>
    <row r="1" spans="1:13">
      <c r="A1" s="48" t="s">
        <v>26</v>
      </c>
      <c r="B1" s="48"/>
      <c r="C1" s="48"/>
      <c r="D1" s="48"/>
      <c r="E1" s="48"/>
      <c r="F1" s="48"/>
      <c r="G1" s="48"/>
      <c r="H1" s="48"/>
      <c r="I1" s="48"/>
      <c r="J1" s="48"/>
      <c r="K1" s="48"/>
      <c r="L1" s="48"/>
      <c r="M1" s="48"/>
    </row>
    <row r="2" spans="1:13">
      <c r="A2" s="27"/>
      <c r="B2" s="27"/>
      <c r="C2" s="27"/>
      <c r="D2" s="27"/>
      <c r="E2" s="27"/>
      <c r="F2" s="27"/>
      <c r="G2" s="27"/>
      <c r="H2" s="27"/>
      <c r="I2" s="27"/>
      <c r="J2" s="27"/>
      <c r="K2" s="27"/>
      <c r="L2" s="27"/>
      <c r="M2" s="27"/>
    </row>
    <row r="3" spans="1:13" ht="175.5" customHeight="1">
      <c r="A3" s="28" t="s">
        <v>9</v>
      </c>
      <c r="B3" s="49" t="s">
        <v>55</v>
      </c>
      <c r="C3" s="49"/>
      <c r="D3" s="49"/>
      <c r="E3" s="49"/>
      <c r="F3" s="49"/>
      <c r="G3" s="49"/>
      <c r="H3" s="49"/>
      <c r="I3" s="49"/>
      <c r="J3" s="49"/>
      <c r="K3" s="49"/>
      <c r="L3" s="49"/>
      <c r="M3" s="49"/>
    </row>
    <row r="4" spans="1:13" ht="198.75" customHeight="1">
      <c r="A4" s="28"/>
      <c r="B4" s="49" t="s">
        <v>57</v>
      </c>
      <c r="C4" s="49"/>
      <c r="D4" s="49"/>
      <c r="E4" s="49"/>
      <c r="F4" s="49"/>
      <c r="G4" s="49"/>
      <c r="H4" s="49"/>
      <c r="I4" s="49"/>
      <c r="J4" s="49"/>
      <c r="K4" s="49"/>
      <c r="L4" s="49"/>
      <c r="M4" s="49"/>
    </row>
    <row r="5" spans="1:13" ht="192.75" customHeight="1">
      <c r="A5" s="28"/>
      <c r="B5" s="49" t="s">
        <v>58</v>
      </c>
      <c r="C5" s="49"/>
      <c r="D5" s="49"/>
      <c r="E5" s="49"/>
      <c r="F5" s="49"/>
      <c r="G5" s="49"/>
      <c r="H5" s="49"/>
      <c r="I5" s="49"/>
      <c r="J5" s="49"/>
      <c r="K5" s="49"/>
      <c r="L5" s="49"/>
      <c r="M5" s="49"/>
    </row>
    <row r="6" spans="1:13" ht="258.75" customHeight="1">
      <c r="A6" s="28"/>
      <c r="B6" s="49" t="s">
        <v>56</v>
      </c>
      <c r="C6" s="49"/>
      <c r="D6" s="49"/>
      <c r="E6" s="49"/>
      <c r="F6" s="49"/>
      <c r="G6" s="49"/>
      <c r="H6" s="49"/>
      <c r="I6" s="49"/>
      <c r="J6" s="49"/>
      <c r="K6" s="49"/>
      <c r="L6" s="49"/>
      <c r="M6" s="49"/>
    </row>
    <row r="7" spans="1:13" ht="118.5" customHeight="1">
      <c r="A7" s="29" t="s">
        <v>10</v>
      </c>
      <c r="B7" s="49" t="s">
        <v>53</v>
      </c>
      <c r="C7" s="49"/>
      <c r="D7" s="49"/>
      <c r="E7" s="49"/>
      <c r="F7" s="49"/>
      <c r="G7" s="49"/>
      <c r="H7" s="49"/>
      <c r="I7" s="49"/>
      <c r="J7" s="49"/>
      <c r="K7" s="49"/>
      <c r="L7" s="49"/>
      <c r="M7" s="49"/>
    </row>
    <row r="8" spans="1:13" ht="78" customHeight="1">
      <c r="A8" s="29" t="s">
        <v>11</v>
      </c>
      <c r="B8" s="50" t="s">
        <v>52</v>
      </c>
      <c r="C8" s="50"/>
      <c r="D8" s="50"/>
      <c r="E8" s="50"/>
      <c r="F8" s="50"/>
      <c r="G8" s="50"/>
      <c r="H8" s="50"/>
      <c r="I8" s="50"/>
      <c r="J8" s="50"/>
      <c r="K8" s="50"/>
      <c r="L8" s="50"/>
      <c r="M8" s="50"/>
    </row>
    <row r="9" spans="1:13">
      <c r="A9" s="30" t="s">
        <v>12</v>
      </c>
      <c r="B9" s="50" t="s">
        <v>27</v>
      </c>
      <c r="C9" s="50"/>
      <c r="D9" s="50"/>
      <c r="E9" s="50"/>
      <c r="F9" s="50"/>
      <c r="G9" s="50"/>
      <c r="H9" s="50"/>
      <c r="I9" s="50"/>
      <c r="J9" s="50"/>
      <c r="K9" s="50"/>
      <c r="L9" s="50"/>
      <c r="M9" s="50"/>
    </row>
    <row r="10" spans="1:13" ht="12.75" customHeight="1">
      <c r="A10" s="30" t="s">
        <v>13</v>
      </c>
      <c r="B10" s="50" t="s">
        <v>28</v>
      </c>
      <c r="C10" s="50"/>
      <c r="D10" s="50"/>
      <c r="E10" s="50"/>
      <c r="F10" s="50"/>
      <c r="G10" s="50"/>
      <c r="H10" s="50"/>
      <c r="I10" s="50"/>
      <c r="J10" s="50"/>
      <c r="K10" s="50"/>
      <c r="L10" s="50"/>
      <c r="M10" s="50"/>
    </row>
    <row r="11" spans="1:13">
      <c r="A11" s="30" t="s">
        <v>14</v>
      </c>
      <c r="B11" s="51" t="s">
        <v>29</v>
      </c>
      <c r="C11" s="51"/>
      <c r="D11" s="51"/>
      <c r="E11" s="51"/>
      <c r="F11" s="51"/>
      <c r="G11" s="51"/>
      <c r="H11" s="51"/>
      <c r="I11" s="51"/>
      <c r="J11" s="51"/>
      <c r="K11" s="51"/>
      <c r="L11" s="51"/>
      <c r="M11" s="51"/>
    </row>
    <row r="12" spans="1:13">
      <c r="A12" s="31" t="s">
        <v>15</v>
      </c>
      <c r="B12" s="51" t="s">
        <v>30</v>
      </c>
      <c r="C12" s="51"/>
      <c r="D12" s="51"/>
      <c r="E12" s="51"/>
      <c r="F12" s="51"/>
      <c r="G12" s="51"/>
      <c r="H12" s="51"/>
      <c r="I12" s="51"/>
      <c r="J12" s="51"/>
      <c r="K12" s="51"/>
      <c r="L12" s="51"/>
      <c r="M12" s="51"/>
    </row>
    <row r="13" spans="1:13" ht="27.75" customHeight="1">
      <c r="A13" s="32" t="s">
        <v>16</v>
      </c>
      <c r="B13" s="47" t="s">
        <v>51</v>
      </c>
      <c r="C13" s="47"/>
      <c r="D13" s="47"/>
      <c r="E13" s="47"/>
      <c r="F13" s="47"/>
      <c r="G13" s="47"/>
      <c r="H13" s="47"/>
      <c r="I13" s="47"/>
      <c r="J13" s="47"/>
      <c r="K13" s="47"/>
      <c r="L13" s="47"/>
      <c r="M13" s="47"/>
    </row>
    <row r="14" spans="1:13">
      <c r="A14" s="33"/>
      <c r="B14" s="6"/>
      <c r="C14" s="6"/>
    </row>
    <row r="15" spans="1:13">
      <c r="A15" s="33"/>
      <c r="B15" s="6"/>
      <c r="C15" s="6"/>
    </row>
    <row r="16" spans="1:13">
      <c r="A16" s="33"/>
      <c r="B16" s="6"/>
      <c r="C16" s="6"/>
    </row>
    <row r="17" spans="1:59">
      <c r="A17" s="33"/>
      <c r="B17" s="6"/>
      <c r="C17" s="6"/>
    </row>
    <row r="18" spans="1:59" ht="12" hidden="1" customHeight="1" outlineLevel="1"/>
    <row r="19" spans="1:59" ht="12" hidden="1" customHeight="1" outlineLevel="1"/>
    <row r="20" spans="1:59" ht="12" hidden="1" customHeight="1" outlineLevel="1"/>
    <row r="21" spans="1:59" ht="12" hidden="1" customHeight="1" outlineLevel="1"/>
    <row r="22" spans="1:59" ht="12" hidden="1" customHeight="1" outlineLevel="1"/>
    <row r="23" spans="1:59" ht="12" hidden="1" customHeight="1" outlineLevel="1"/>
    <row r="24" spans="1:59" ht="12" hidden="1" customHeight="1" outlineLevel="1"/>
    <row r="25" spans="1:59" ht="12" hidden="1" customHeight="1" outlineLevel="1"/>
    <row r="26" spans="1:59" ht="12" hidden="1" customHeight="1" outlineLevel="1"/>
    <row r="27" spans="1:59" s="4" customFormat="1" ht="12" hidden="1" customHeight="1" outlineLevel="1">
      <c r="E27" s="1"/>
      <c r="F27" s="3"/>
      <c r="G27" s="3"/>
      <c r="H27" s="3"/>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row>
    <row r="28" spans="1:59" s="4" customFormat="1" ht="12" hidden="1" customHeight="1" outlineLevel="1">
      <c r="E28" s="1"/>
      <c r="F28" s="3"/>
      <c r="G28" s="3"/>
      <c r="H28" s="3"/>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row>
    <row r="29" spans="1:59" s="4" customFormat="1" ht="12" hidden="1" customHeight="1" outlineLevel="1">
      <c r="E29" s="1"/>
      <c r="F29" s="3"/>
      <c r="G29" s="3"/>
      <c r="H29" s="3"/>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row>
    <row r="30" spans="1:59" s="4" customFormat="1" ht="12" hidden="1" customHeight="1" outlineLevel="1">
      <c r="E30" s="1"/>
      <c r="F30" s="3"/>
      <c r="G30" s="3"/>
      <c r="H30" s="3"/>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row>
    <row r="31" spans="1:59" s="4" customFormat="1" ht="12" hidden="1" customHeight="1" outlineLevel="1">
      <c r="E31" s="1"/>
      <c r="F31" s="3"/>
      <c r="G31" s="3"/>
      <c r="H31" s="3"/>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row>
    <row r="32" spans="1:59" s="4" customFormat="1" collapsed="1">
      <c r="E32" s="1"/>
      <c r="F32" s="3"/>
      <c r="G32" s="3"/>
      <c r="H32" s="3"/>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row>
  </sheetData>
  <mergeCells count="12">
    <mergeCell ref="B13:M13"/>
    <mergeCell ref="A1:M1"/>
    <mergeCell ref="B3:M3"/>
    <mergeCell ref="B4:M4"/>
    <mergeCell ref="B5:M5"/>
    <mergeCell ref="B6:M6"/>
    <mergeCell ref="B7:M7"/>
    <mergeCell ref="B8:M8"/>
    <mergeCell ref="B9:M9"/>
    <mergeCell ref="B10:M10"/>
    <mergeCell ref="B11:M11"/>
    <mergeCell ref="B12:M12"/>
  </mergeCells>
  <printOptions horizontalCentered="1"/>
  <pageMargins left="0.25" right="0.25" top="0.75" bottom="0.75" header="0.3" footer="0.3"/>
  <pageSetup scale="60" orientation="portrait" blackAndWhite="1" r:id="rId1"/>
  <headerFooter alignWithMargins="0"/>
</worksheet>
</file>

<file path=xl/worksheets/sheet3.xml><?xml version="1.0" encoding="utf-8"?>
<worksheet xmlns="http://schemas.openxmlformats.org/spreadsheetml/2006/main" xmlns:r="http://schemas.openxmlformats.org/officeDocument/2006/relationships">
  <sheetPr codeName="Sheet81">
    <tabColor rgb="FF00B050"/>
  </sheetPr>
  <dimension ref="A1:BB123"/>
  <sheetViews>
    <sheetView showGridLines="0" view="pageBreakPreview" zoomScale="70" zoomScaleNormal="75" zoomScaleSheetLayoutView="70" workbookViewId="0">
      <pane xSplit="1" ySplit="6" topLeftCell="B7" activePane="bottomRight" state="frozen"/>
      <selection activeCell="C28" sqref="C28"/>
      <selection pane="topRight" activeCell="C28" sqref="C28"/>
      <selection pane="bottomLeft" activeCell="C28" sqref="C28"/>
      <selection pane="bottomRight" activeCell="C28" sqref="C28"/>
    </sheetView>
  </sheetViews>
  <sheetFormatPr defaultRowHeight="12.75" outlineLevelRow="1"/>
  <cols>
    <col min="1" max="1" width="14.28515625" style="4" customWidth="1"/>
    <col min="2" max="2" width="16.42578125" style="4" customWidth="1"/>
    <col min="3" max="3" width="12.42578125" style="4" customWidth="1"/>
    <col min="4" max="4" width="13.5703125" style="4" customWidth="1"/>
    <col min="5" max="5" width="1.28515625" style="1" customWidth="1"/>
    <col min="6" max="6" width="17.5703125" style="3" bestFit="1" customWidth="1"/>
    <col min="7" max="7" width="16" style="3" bestFit="1" customWidth="1"/>
    <col min="8" max="8" width="1.28515625" style="3" customWidth="1"/>
    <col min="9" max="9" width="18.42578125" style="4" bestFit="1" customWidth="1"/>
    <col min="10" max="10" width="16.85546875" style="4" bestFit="1" customWidth="1"/>
    <col min="11" max="11" width="19.5703125" style="4" bestFit="1" customWidth="1"/>
    <col min="12" max="13" width="9.140625" style="1"/>
    <col min="14" max="14" width="11.28515625" style="1" bestFit="1" customWidth="1"/>
    <col min="15" max="16" width="10.140625" style="1" bestFit="1" customWidth="1"/>
    <col min="17" max="20" width="9.140625" style="1"/>
    <col min="21" max="21" width="18.7109375" style="1" bestFit="1" customWidth="1"/>
    <col min="22" max="16384" width="9.140625" style="1"/>
  </cols>
  <sheetData>
    <row r="1" spans="1:54" ht="20.25">
      <c r="A1" s="44" t="s">
        <v>31</v>
      </c>
      <c r="B1" s="44"/>
      <c r="C1" s="44"/>
      <c r="D1" s="44"/>
      <c r="E1" s="44"/>
      <c r="F1" s="44"/>
      <c r="G1" s="44"/>
      <c r="H1" s="44"/>
      <c r="I1" s="44"/>
      <c r="J1" s="44"/>
      <c r="K1" s="44"/>
    </row>
    <row r="2" spans="1:54" ht="18.75">
      <c r="A2" s="45" t="s">
        <v>44</v>
      </c>
      <c r="B2" s="45"/>
      <c r="C2" s="45"/>
      <c r="D2" s="45"/>
      <c r="E2" s="45"/>
      <c r="F2" s="45"/>
      <c r="G2" s="45"/>
      <c r="H2" s="45"/>
      <c r="I2" s="45"/>
      <c r="J2" s="45"/>
      <c r="K2" s="45"/>
    </row>
    <row r="3" spans="1:54" ht="6.75" customHeight="1">
      <c r="A3" s="2"/>
      <c r="B3" s="2"/>
      <c r="C3" s="2"/>
      <c r="D3" s="2"/>
    </row>
    <row r="4" spans="1:54" ht="18.75">
      <c r="A4" s="2"/>
      <c r="B4" s="46" t="s">
        <v>1</v>
      </c>
      <c r="C4" s="46"/>
      <c r="D4" s="46"/>
      <c r="F4" s="46" t="s">
        <v>2</v>
      </c>
      <c r="G4" s="46"/>
      <c r="H4" s="5"/>
      <c r="I4" s="46" t="s">
        <v>3</v>
      </c>
      <c r="J4" s="46"/>
      <c r="K4" s="46"/>
    </row>
    <row r="5" spans="1:54" s="9" customFormat="1" ht="54" customHeight="1">
      <c r="A5" s="6" t="s">
        <v>4</v>
      </c>
      <c r="B5" s="7" t="s">
        <v>5</v>
      </c>
      <c r="C5" s="7" t="s">
        <v>6</v>
      </c>
      <c r="D5" s="7" t="s">
        <v>7</v>
      </c>
      <c r="E5" s="8"/>
      <c r="F5" s="5" t="s">
        <v>5</v>
      </c>
      <c r="G5" s="5" t="s">
        <v>6</v>
      </c>
      <c r="H5" s="5"/>
      <c r="I5" s="5" t="s">
        <v>5</v>
      </c>
      <c r="J5" s="5" t="s">
        <v>6</v>
      </c>
      <c r="K5" s="7" t="s">
        <v>8</v>
      </c>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row>
    <row r="6" spans="1:54" ht="18" customHeight="1">
      <c r="A6" s="10"/>
      <c r="B6" s="11" t="s">
        <v>9</v>
      </c>
      <c r="C6" s="11" t="s">
        <v>10</v>
      </c>
      <c r="D6" s="11" t="s">
        <v>11</v>
      </c>
      <c r="E6" s="12"/>
      <c r="F6" s="13" t="s">
        <v>12</v>
      </c>
      <c r="G6" s="13" t="s">
        <v>13</v>
      </c>
      <c r="H6" s="13"/>
      <c r="I6" s="10" t="s">
        <v>14</v>
      </c>
      <c r="J6" s="10" t="s">
        <v>15</v>
      </c>
      <c r="K6" s="10" t="s">
        <v>16</v>
      </c>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hidden="1" outlineLevel="1">
      <c r="A7" s="6" t="s">
        <v>17</v>
      </c>
      <c r="B7" s="6" t="s">
        <v>32</v>
      </c>
      <c r="C7" s="6" t="s">
        <v>33</v>
      </c>
      <c r="D7" s="6" t="s">
        <v>20</v>
      </c>
      <c r="E7" s="15"/>
      <c r="F7" s="5" t="s">
        <v>34</v>
      </c>
      <c r="G7" s="5" t="s">
        <v>35</v>
      </c>
      <c r="H7" s="5"/>
      <c r="I7" s="16" t="s">
        <v>36</v>
      </c>
      <c r="J7" s="16" t="s">
        <v>37</v>
      </c>
      <c r="K7" s="16" t="s">
        <v>38</v>
      </c>
    </row>
    <row r="8" spans="1:54" collapsed="1">
      <c r="A8" s="3">
        <v>1899</v>
      </c>
      <c r="B8" s="17">
        <f>consumption_final!G2</f>
        <v>6.8261198924930699</v>
      </c>
      <c r="C8" s="17">
        <f>consumption_final!H2</f>
        <v>4.5155599912671898</v>
      </c>
      <c r="D8" s="17">
        <f>consumption_final!I2</f>
        <v>74.793000000000006</v>
      </c>
      <c r="E8" s="18"/>
      <c r="F8" s="17">
        <f>consumption_final!O2</f>
        <v>91.266828346142901</v>
      </c>
      <c r="G8" s="17">
        <f>consumption_final!P2</f>
        <v>60.374099063644898</v>
      </c>
      <c r="H8" s="17"/>
      <c r="I8" s="19">
        <f>consumption_final!Q2</f>
        <v>5.4199625097312902E-2</v>
      </c>
      <c r="J8" s="19">
        <f>consumption_final!R2</f>
        <v>8.8088700010939394E-2</v>
      </c>
      <c r="K8" s="19">
        <f>consumption_final!S2</f>
        <v>6.7692172267520306E-2</v>
      </c>
      <c r="N8" s="34"/>
      <c r="O8" s="34"/>
      <c r="P8" s="34"/>
      <c r="Q8" s="35"/>
      <c r="R8" s="35"/>
      <c r="S8" s="36"/>
      <c r="U8" s="37"/>
    </row>
    <row r="9" spans="1:54">
      <c r="A9" s="3">
        <v>1900</v>
      </c>
      <c r="B9" s="17">
        <f>consumption_final!G3</f>
        <v>7.3212667380859502</v>
      </c>
      <c r="C9" s="17">
        <f>consumption_final!H3</f>
        <v>4.9987955805481299</v>
      </c>
      <c r="D9" s="17">
        <f>consumption_final!I3</f>
        <v>76.093999999999994</v>
      </c>
      <c r="E9" s="18"/>
      <c r="F9" s="17">
        <f>consumption_final!O3</f>
        <v>96.213456226324695</v>
      </c>
      <c r="G9" s="17">
        <f>consumption_final!P3</f>
        <v>65.692374964492998</v>
      </c>
      <c r="H9" s="17"/>
      <c r="I9" s="19">
        <f>consumption_final!Q3</f>
        <v>4.9241712300978298E-2</v>
      </c>
      <c r="J9" s="19">
        <f>consumption_final!R3</f>
        <v>8.7764667443194E-2</v>
      </c>
      <c r="K9" s="19">
        <f>consumption_final!S3</f>
        <v>6.4872183392289395E-2</v>
      </c>
      <c r="N9" s="34"/>
      <c r="O9" s="34"/>
      <c r="P9" s="34"/>
      <c r="Q9" s="35"/>
      <c r="R9" s="35"/>
    </row>
    <row r="10" spans="1:54">
      <c r="A10" s="3">
        <v>1901</v>
      </c>
      <c r="B10" s="17">
        <f>consumption_final!G4</f>
        <v>7.8321956941018804</v>
      </c>
      <c r="C10" s="17">
        <f>consumption_final!H4</f>
        <v>5.5439854004575899</v>
      </c>
      <c r="D10" s="17">
        <f>consumption_final!I4</f>
        <v>77.584000000000003</v>
      </c>
      <c r="E10" s="18"/>
      <c r="F10" s="17">
        <f>consumption_final!O4</f>
        <v>100.95117155730399</v>
      </c>
      <c r="G10" s="17">
        <f>consumption_final!P4</f>
        <v>71.457844406805407</v>
      </c>
      <c r="H10" s="17"/>
      <c r="I10" s="19">
        <f>consumption_final!Q4</f>
        <v>4.6497356027318699E-2</v>
      </c>
      <c r="J10" s="19">
        <f>consumption_final!R4</f>
        <v>8.8428767310423206E-2</v>
      </c>
      <c r="K10" s="19">
        <f>consumption_final!S4</f>
        <v>6.3876541486213495E-2</v>
      </c>
      <c r="N10" s="34"/>
      <c r="O10" s="34"/>
      <c r="P10" s="34"/>
      <c r="Q10" s="35"/>
      <c r="R10" s="35"/>
    </row>
    <row r="11" spans="1:54">
      <c r="A11" s="3">
        <v>1902</v>
      </c>
      <c r="B11" s="17">
        <f>consumption_final!G5</f>
        <v>8.3631857525457196</v>
      </c>
      <c r="C11" s="17">
        <f>consumption_final!H5</f>
        <v>6.1570427207672598</v>
      </c>
      <c r="D11" s="17">
        <f>consumption_final!I5</f>
        <v>79.162999999999997</v>
      </c>
      <c r="E11" s="18"/>
      <c r="F11" s="17">
        <f>consumption_final!O5</f>
        <v>105.64513412257899</v>
      </c>
      <c r="G11" s="17">
        <f>consumption_final!P5</f>
        <v>77.776773502359205</v>
      </c>
      <c r="H11" s="17"/>
      <c r="I11" s="19">
        <f>consumption_final!Q5</f>
        <v>2.3390349438034801E-2</v>
      </c>
      <c r="J11" s="19">
        <f>consumption_final!R5</f>
        <v>7.8929109326651301E-2</v>
      </c>
      <c r="K11" s="19">
        <f>consumption_final!S5</f>
        <v>4.6940565463983001E-2</v>
      </c>
      <c r="N11" s="34"/>
      <c r="O11" s="34"/>
      <c r="P11" s="34"/>
      <c r="Q11" s="35"/>
      <c r="R11" s="35"/>
    </row>
    <row r="12" spans="1:54">
      <c r="A12" s="3">
        <v>1903</v>
      </c>
      <c r="B12" s="17">
        <f>consumption_final!G6</f>
        <v>8.7176263032696504</v>
      </c>
      <c r="C12" s="17">
        <f>consumption_final!H6</f>
        <v>6.7662846718715697</v>
      </c>
      <c r="D12" s="17">
        <f>consumption_final!I6</f>
        <v>80.632000000000005</v>
      </c>
      <c r="E12" s="18"/>
      <c r="F12" s="17">
        <f>consumption_final!O6</f>
        <v>108.116210726134</v>
      </c>
      <c r="G12" s="17">
        <f>consumption_final!P6</f>
        <v>83.915624961201104</v>
      </c>
      <c r="H12" s="17"/>
      <c r="I12" s="19">
        <f>consumption_final!Q6</f>
        <v>-1.0637330551978E-3</v>
      </c>
      <c r="J12" s="19">
        <f>consumption_final!R6</f>
        <v>6.3617968657335905E-2</v>
      </c>
      <c r="K12" s="19">
        <f>consumption_final!S6</f>
        <v>2.7201400188639799E-2</v>
      </c>
      <c r="N12" s="34"/>
      <c r="O12" s="34"/>
      <c r="P12" s="34"/>
      <c r="Q12" s="35"/>
      <c r="R12" s="35"/>
    </row>
    <row r="13" spans="1:54">
      <c r="A13" s="3">
        <v>1904</v>
      </c>
      <c r="B13" s="17">
        <f>consumption_final!G7</f>
        <v>8.8740269228503994</v>
      </c>
      <c r="C13" s="17">
        <f>consumption_final!H7</f>
        <v>7.3336578495560998</v>
      </c>
      <c r="D13" s="17">
        <f>consumption_final!I7</f>
        <v>82.165999999999997</v>
      </c>
      <c r="E13" s="18"/>
      <c r="F13" s="17">
        <f>consumption_final!O7</f>
        <v>108.001203938982</v>
      </c>
      <c r="G13" s="17">
        <f>consumption_final!P7</f>
        <v>89.254166559843497</v>
      </c>
      <c r="H13" s="17"/>
      <c r="I13" s="19">
        <f>consumption_final!Q7</f>
        <v>4.6242328316198997E-2</v>
      </c>
      <c r="J13" s="19">
        <f>consumption_final!R7</f>
        <v>7.6384657397565905E-2</v>
      </c>
      <c r="K13" s="19">
        <f>consumption_final!S7</f>
        <v>5.9881138015151797E-2</v>
      </c>
      <c r="N13" s="34"/>
      <c r="O13" s="34"/>
      <c r="P13" s="34"/>
      <c r="Q13" s="35"/>
      <c r="R13" s="35"/>
    </row>
    <row r="14" spans="1:54">
      <c r="A14" s="3">
        <v>1905</v>
      </c>
      <c r="B14" s="17">
        <f>consumption_final!G8</f>
        <v>9.4715030231556803</v>
      </c>
      <c r="C14" s="17">
        <f>consumption_final!H8</f>
        <v>8.0529317183231903</v>
      </c>
      <c r="D14" s="17">
        <f>consumption_final!I8</f>
        <v>83.822000000000003</v>
      </c>
      <c r="E14" s="18"/>
      <c r="F14" s="17">
        <f>consumption_final!O8</f>
        <v>112.995431070073</v>
      </c>
      <c r="G14" s="17">
        <f>consumption_final!P8</f>
        <v>96.071815493822498</v>
      </c>
      <c r="H14" s="17"/>
      <c r="I14" s="19">
        <f>consumption_final!Q8</f>
        <v>6.2922398708211896E-2</v>
      </c>
      <c r="J14" s="19">
        <f>consumption_final!R8</f>
        <v>8.8355967702550095E-2</v>
      </c>
      <c r="K14" s="19">
        <f>consumption_final!S8</f>
        <v>7.4609782494685195E-2</v>
      </c>
      <c r="N14" s="34"/>
      <c r="O14" s="34"/>
      <c r="P14" s="34"/>
      <c r="Q14" s="35"/>
      <c r="R14" s="35"/>
    </row>
    <row r="15" spans="1:54">
      <c r="A15" s="3">
        <v>1906</v>
      </c>
      <c r="B15" s="17">
        <f>consumption_final!G9</f>
        <v>10.263004262652199</v>
      </c>
      <c r="C15" s="17">
        <f>consumption_final!H9</f>
        <v>8.9346805164355203</v>
      </c>
      <c r="D15" s="17">
        <f>consumption_final!I9</f>
        <v>85.45</v>
      </c>
      <c r="E15" s="18"/>
      <c r="F15" s="17">
        <f>consumption_final!O9</f>
        <v>120.10537463607101</v>
      </c>
      <c r="G15" s="17">
        <f>consumption_final!P9</f>
        <v>104.56033372072</v>
      </c>
      <c r="H15" s="17"/>
      <c r="I15" s="19">
        <f>consumption_final!Q9</f>
        <v>3.1650805026826302E-2</v>
      </c>
      <c r="J15" s="19">
        <f>consumption_final!R9</f>
        <v>8.4148239605084801E-2</v>
      </c>
      <c r="K15" s="19">
        <f>consumption_final!S9</f>
        <v>5.6083324431465797E-2</v>
      </c>
      <c r="N15" s="34"/>
      <c r="O15" s="34"/>
      <c r="P15" s="34"/>
      <c r="Q15" s="35"/>
      <c r="R15" s="35"/>
    </row>
    <row r="16" spans="1:54">
      <c r="A16" s="3">
        <v>1907</v>
      </c>
      <c r="B16" s="17">
        <f>consumption_final!G10</f>
        <v>10.780883413979</v>
      </c>
      <c r="C16" s="17">
        <f>consumption_final!H10</f>
        <v>9.86313132223186</v>
      </c>
      <c r="D16" s="17">
        <f>consumption_final!I10</f>
        <v>87.007999999999996</v>
      </c>
      <c r="E16" s="18"/>
      <c r="F16" s="17">
        <f>consumption_final!O10</f>
        <v>123.906806431351</v>
      </c>
      <c r="G16" s="17">
        <f>consumption_final!P10</f>
        <v>113.358901735839</v>
      </c>
      <c r="H16" s="17"/>
      <c r="I16" s="19">
        <f>consumption_final!Q10</f>
        <v>-2.1510223677206699E-2</v>
      </c>
      <c r="J16" s="19">
        <f>consumption_final!R10</f>
        <v>5.5425933889710302E-2</v>
      </c>
      <c r="K16" s="19">
        <f>consumption_final!S10</f>
        <v>1.52477148927261E-2</v>
      </c>
      <c r="N16" s="34"/>
      <c r="O16" s="34"/>
      <c r="P16" s="34"/>
      <c r="Q16" s="35"/>
      <c r="R16" s="35"/>
    </row>
    <row r="17" spans="1:18">
      <c r="A17" s="3">
        <v>1908</v>
      </c>
      <c r="B17" s="17">
        <f>consumption_final!G11</f>
        <v>10.755337307019801</v>
      </c>
      <c r="C17" s="17">
        <f>consumption_final!H11</f>
        <v>10.6134351427326</v>
      </c>
      <c r="D17" s="17">
        <f>consumption_final!I11</f>
        <v>88.71</v>
      </c>
      <c r="E17" s="18"/>
      <c r="F17" s="17">
        <f>consumption_final!O11</f>
        <v>121.24154330988399</v>
      </c>
      <c r="G17" s="17">
        <f>consumption_final!P11</f>
        <v>119.64192472926</v>
      </c>
      <c r="H17" s="17"/>
      <c r="I17" s="19">
        <f>consumption_final!Q11</f>
        <v>9.1929135083596E-2</v>
      </c>
      <c r="J17" s="19">
        <f>consumption_final!R11</f>
        <v>9.0115450979628295E-2</v>
      </c>
      <c r="K17" s="19">
        <f>consumption_final!S11</f>
        <v>9.1028315036392402E-2</v>
      </c>
      <c r="N17" s="34"/>
      <c r="O17" s="34"/>
      <c r="P17" s="34"/>
      <c r="Q17" s="35"/>
      <c r="R17" s="35"/>
    </row>
    <row r="18" spans="1:18">
      <c r="A18" s="3">
        <v>1909</v>
      </c>
      <c r="B18" s="17">
        <f>consumption_final!G12</f>
        <v>11.9797153320566</v>
      </c>
      <c r="C18" s="17">
        <f>consumption_final!H12</f>
        <v>11.802023486166499</v>
      </c>
      <c r="D18" s="17">
        <f>consumption_final!I12</f>
        <v>90.49</v>
      </c>
      <c r="E18" s="18"/>
      <c r="F18" s="17">
        <f>consumption_final!O12</f>
        <v>132.38717352256199</v>
      </c>
      <c r="G18" s="17">
        <f>consumption_final!P12</f>
        <v>130.42351073230799</v>
      </c>
      <c r="H18" s="17"/>
      <c r="I18" s="19">
        <f>consumption_final!Q12</f>
        <v>3.1647855216213203E-2</v>
      </c>
      <c r="J18" s="19">
        <f>consumption_final!R12</f>
        <v>1.52111526348122E-2</v>
      </c>
      <c r="K18" s="19">
        <f>consumption_final!S12</f>
        <v>2.34909096125475E-2</v>
      </c>
      <c r="N18" s="34"/>
      <c r="O18" s="34"/>
      <c r="P18" s="34"/>
      <c r="Q18" s="35"/>
      <c r="R18" s="35"/>
    </row>
    <row r="19" spans="1:18">
      <c r="A19" s="3">
        <v>1910</v>
      </c>
      <c r="B19" s="17">
        <f>consumption_final!G13</f>
        <v>12.620665629341699</v>
      </c>
      <c r="C19" s="17">
        <f>consumption_final!H13</f>
        <v>12.2353708577158</v>
      </c>
      <c r="D19" s="17">
        <f>consumption_final!I13</f>
        <v>92.406999999999996</v>
      </c>
      <c r="E19" s="18"/>
      <c r="F19" s="17">
        <f>consumption_final!O13</f>
        <v>136.57694362268799</v>
      </c>
      <c r="G19" s="17">
        <f>consumption_final!P13</f>
        <v>132.40740266122501</v>
      </c>
      <c r="H19" s="17"/>
      <c r="I19" s="19">
        <f>consumption_final!Q13</f>
        <v>-2.2656132952848601E-2</v>
      </c>
      <c r="J19" s="19">
        <f>consumption_final!R13</f>
        <v>-1.3162746139337999E-3</v>
      </c>
      <c r="K19" s="19">
        <f>consumption_final!S13</f>
        <v>-1.21515989349775E-2</v>
      </c>
      <c r="N19" s="34"/>
      <c r="O19" s="34"/>
      <c r="P19" s="34"/>
      <c r="Q19" s="35"/>
      <c r="R19" s="35"/>
    </row>
    <row r="20" spans="1:18">
      <c r="A20" s="3">
        <v>1911</v>
      </c>
      <c r="B20" s="17">
        <f>consumption_final!G14</f>
        <v>12.529080872152299</v>
      </c>
      <c r="C20" s="17">
        <f>consumption_final!H14</f>
        <v>12.4117971697024</v>
      </c>
      <c r="D20" s="17">
        <f>consumption_final!I14</f>
        <v>93.863</v>
      </c>
      <c r="E20" s="18"/>
      <c r="F20" s="17">
        <f>consumption_final!O14</f>
        <v>133.482638229679</v>
      </c>
      <c r="G20" s="17">
        <f>consumption_final!P14</f>
        <v>132.23311815840501</v>
      </c>
      <c r="H20" s="17"/>
      <c r="I20" s="19">
        <f>consumption_final!Q14</f>
        <v>7.1198054093431398E-2</v>
      </c>
      <c r="J20" s="19">
        <f>consumption_final!R14</f>
        <v>1.7794922766965399E-2</v>
      </c>
      <c r="K20" s="19">
        <f>consumption_final!S14</f>
        <v>4.4622051711368203E-2</v>
      </c>
      <c r="N20" s="34"/>
      <c r="O20" s="34"/>
      <c r="P20" s="34"/>
      <c r="Q20" s="35"/>
      <c r="R20" s="35"/>
    </row>
    <row r="21" spans="1:18">
      <c r="A21" s="3">
        <v>1912</v>
      </c>
      <c r="B21" s="17">
        <f>consumption_final!G15</f>
        <v>13.631602945734</v>
      </c>
      <c r="C21" s="17">
        <f>consumption_final!H15</f>
        <v>12.830775022665399</v>
      </c>
      <c r="D21" s="17">
        <f>consumption_final!I15</f>
        <v>95.334999999999994</v>
      </c>
      <c r="E21" s="18"/>
      <c r="F21" s="17">
        <f>consumption_final!O15</f>
        <v>142.986342326889</v>
      </c>
      <c r="G21" s="17">
        <f>consumption_final!P15</f>
        <v>134.586196283269</v>
      </c>
      <c r="H21" s="17"/>
      <c r="I21" s="19">
        <f>consumption_final!Q15</f>
        <v>3.6380157078047502E-2</v>
      </c>
      <c r="J21" s="19">
        <f>consumption_final!R15</f>
        <v>4.3223922991650898E-3</v>
      </c>
      <c r="K21" s="19">
        <f>consumption_final!S15</f>
        <v>2.0836354926231801E-2</v>
      </c>
      <c r="N21" s="34"/>
      <c r="O21" s="34"/>
      <c r="P21" s="34"/>
      <c r="Q21" s="35"/>
      <c r="R21" s="35"/>
    </row>
    <row r="22" spans="1:18">
      <c r="A22" s="3">
        <v>1913</v>
      </c>
      <c r="B22" s="17">
        <f>consumption_final!G16</f>
        <v>14.4075985150956</v>
      </c>
      <c r="C22" s="17">
        <f>consumption_final!H16</f>
        <v>13.141702054690599</v>
      </c>
      <c r="D22" s="17">
        <f>consumption_final!I16</f>
        <v>97.224999999999994</v>
      </c>
      <c r="E22" s="18"/>
      <c r="F22" s="17">
        <f>consumption_final!O16</f>
        <v>148.18820792075701</v>
      </c>
      <c r="G22" s="17">
        <f>consumption_final!P16</f>
        <v>135.16793062165701</v>
      </c>
      <c r="H22" s="17"/>
      <c r="I22" s="19">
        <f>consumption_final!Q16</f>
        <v>1.7984942318514099E-3</v>
      </c>
      <c r="J22" s="19">
        <f>consumption_final!R16</f>
        <v>-5.8743878126352699E-3</v>
      </c>
      <c r="K22" s="19">
        <f>consumption_final!S16</f>
        <v>-1.8616614760584801E-3</v>
      </c>
      <c r="N22" s="34"/>
      <c r="O22" s="34"/>
      <c r="P22" s="34"/>
      <c r="Q22" s="35"/>
      <c r="R22" s="35"/>
    </row>
    <row r="23" spans="1:18">
      <c r="A23" s="3">
        <v>1914</v>
      </c>
      <c r="B23" s="17">
        <f>consumption_final!G17</f>
        <v>14.7134961065501</v>
      </c>
      <c r="C23" s="17">
        <f>consumption_final!H17</f>
        <v>13.317931779055399</v>
      </c>
      <c r="D23" s="17">
        <f>consumption_final!I17</f>
        <v>99.111000000000004</v>
      </c>
      <c r="E23" s="18"/>
      <c r="F23" s="17">
        <f>consumption_final!O17</f>
        <v>148.454723557931</v>
      </c>
      <c r="G23" s="17">
        <f>consumption_final!P17</f>
        <v>134.37390177735401</v>
      </c>
      <c r="H23" s="17"/>
      <c r="I23" s="19">
        <f>consumption_final!Q17</f>
        <v>-1.3263250489582001E-2</v>
      </c>
      <c r="J23" s="19">
        <f>consumption_final!R17</f>
        <v>-1.1835304610646601E-2</v>
      </c>
      <c r="K23" s="19">
        <f>consumption_final!S17</f>
        <v>-1.25848231944241E-2</v>
      </c>
      <c r="N23" s="34"/>
      <c r="O23" s="34"/>
      <c r="P23" s="34"/>
      <c r="Q23" s="35"/>
      <c r="R23" s="35"/>
    </row>
    <row r="24" spans="1:18">
      <c r="A24" s="3">
        <v>1915</v>
      </c>
      <c r="B24" s="17">
        <f>consumption_final!G18</f>
        <v>14.7285543466317</v>
      </c>
      <c r="C24" s="17">
        <f>consumption_final!H18</f>
        <v>13.3508543877719</v>
      </c>
      <c r="D24" s="17">
        <f>consumption_final!I18</f>
        <v>100.54600000000001</v>
      </c>
      <c r="E24" s="18"/>
      <c r="F24" s="17">
        <f>consumption_final!O18</f>
        <v>146.48573137302</v>
      </c>
      <c r="G24" s="17">
        <f>consumption_final!P18</f>
        <v>132.783545718098</v>
      </c>
      <c r="H24" s="17"/>
      <c r="I24" s="19">
        <f>consumption_final!Q18</f>
        <v>0.217129149564945</v>
      </c>
      <c r="J24" s="19">
        <f>consumption_final!R18</f>
        <v>6.8900385802869404E-2</v>
      </c>
      <c r="K24" s="19">
        <f>consumption_final!S18</f>
        <v>0.14665114699068801</v>
      </c>
      <c r="N24" s="34"/>
      <c r="O24" s="34"/>
      <c r="P24" s="34"/>
      <c r="Q24" s="35"/>
      <c r="R24" s="35"/>
    </row>
    <row r="25" spans="1:18">
      <c r="A25" s="3">
        <v>1916</v>
      </c>
      <c r="B25" s="17">
        <f>consumption_final!G19</f>
        <v>18.178836082150902</v>
      </c>
      <c r="C25" s="17">
        <f>consumption_final!H19</f>
        <v>14.471567728180901</v>
      </c>
      <c r="D25" s="17">
        <f>consumption_final!I19</f>
        <v>101.961</v>
      </c>
      <c r="E25" s="18"/>
      <c r="F25" s="17">
        <f>consumption_final!O19</f>
        <v>178.29205364944301</v>
      </c>
      <c r="G25" s="17">
        <f>consumption_final!P19</f>
        <v>141.932383246348</v>
      </c>
      <c r="H25" s="17"/>
      <c r="I25" s="19">
        <f>consumption_final!Q19</f>
        <v>0.28998548481166198</v>
      </c>
      <c r="J25" s="19">
        <f>consumption_final!R19</f>
        <v>0.128249969537541</v>
      </c>
      <c r="K25" s="19">
        <f>consumption_final!S19</f>
        <v>0.21829980285384701</v>
      </c>
      <c r="N25" s="34"/>
      <c r="O25" s="34"/>
      <c r="P25" s="34"/>
      <c r="Q25" s="35"/>
      <c r="R25" s="35"/>
    </row>
    <row r="26" spans="1:18">
      <c r="A26" s="3">
        <v>1917</v>
      </c>
      <c r="B26" s="17">
        <f>consumption_final!G20</f>
        <v>23.784616193063201</v>
      </c>
      <c r="C26" s="17">
        <f>consumption_final!H20</f>
        <v>16.560222304359201</v>
      </c>
      <c r="D26" s="17">
        <f>consumption_final!I20</f>
        <v>103.414</v>
      </c>
      <c r="E26" s="18"/>
      <c r="F26" s="17">
        <f>consumption_final!O20</f>
        <v>229.994161265044</v>
      </c>
      <c r="G26" s="17">
        <f>consumption_final!P20</f>
        <v>160.13520707408301</v>
      </c>
      <c r="H26" s="17"/>
      <c r="I26" s="19">
        <f>consumption_final!Q20</f>
        <v>0.125343115839155</v>
      </c>
      <c r="J26" s="19">
        <f>consumption_final!R20</f>
        <v>0.109679646411606</v>
      </c>
      <c r="K26" s="19">
        <f>consumption_final!S20</f>
        <v>0.118913779511676</v>
      </c>
      <c r="N26" s="34"/>
      <c r="O26" s="34"/>
      <c r="P26" s="34"/>
      <c r="Q26" s="35"/>
      <c r="R26" s="35"/>
    </row>
    <row r="27" spans="1:18">
      <c r="A27" s="3">
        <v>1918</v>
      </c>
      <c r="B27" s="17">
        <f>consumption_final!G21</f>
        <v>27.059876280867499</v>
      </c>
      <c r="C27" s="17">
        <f>consumption_final!H21</f>
        <v>18.578407445238099</v>
      </c>
      <c r="D27" s="17">
        <f>consumption_final!I21</f>
        <v>104.55</v>
      </c>
      <c r="E27" s="18"/>
      <c r="F27" s="17">
        <f>consumption_final!O21</f>
        <v>258.82234606281702</v>
      </c>
      <c r="G27" s="17">
        <f>consumption_final!P21</f>
        <v>177.698779964018</v>
      </c>
      <c r="H27" s="17"/>
      <c r="I27" s="19">
        <f>consumption_final!Q21</f>
        <v>8.0822752434970696E-2</v>
      </c>
      <c r="J27" s="19">
        <f>consumption_final!R21</f>
        <v>8.5019573508073404E-2</v>
      </c>
      <c r="K27" s="19">
        <f>consumption_final!S21</f>
        <v>8.2531192049807994E-2</v>
      </c>
      <c r="N27" s="34"/>
      <c r="O27" s="34"/>
      <c r="P27" s="34"/>
      <c r="Q27" s="35"/>
      <c r="R27" s="35"/>
    </row>
    <row r="28" spans="1:18">
      <c r="A28" s="3">
        <v>1919</v>
      </c>
      <c r="B28" s="17">
        <f>consumption_final!G22</f>
        <v>29.390437136714699</v>
      </c>
      <c r="C28" s="17">
        <f>consumption_final!H22</f>
        <v>20.256845536423999</v>
      </c>
      <c r="D28" s="17">
        <f>consumption_final!I22</f>
        <v>105.063</v>
      </c>
      <c r="E28" s="18"/>
      <c r="F28" s="17">
        <f>consumption_final!O22</f>
        <v>279.74108046329098</v>
      </c>
      <c r="G28" s="17">
        <f>consumption_final!P22</f>
        <v>192.80665444946399</v>
      </c>
      <c r="H28" s="17"/>
      <c r="I28" s="19">
        <f>consumption_final!Q22</f>
        <v>0.102942164374921</v>
      </c>
      <c r="J28" s="19">
        <f>consumption_final!R22</f>
        <v>9.5739978491243202E-2</v>
      </c>
      <c r="K28" s="19">
        <f>consumption_final!S22</f>
        <v>0.100003563123956</v>
      </c>
    </row>
    <row r="29" spans="1:18">
      <c r="A29" s="3">
        <v>1920</v>
      </c>
      <c r="B29" s="17">
        <f>consumption_final!G23</f>
        <v>32.847288796878701</v>
      </c>
      <c r="C29" s="17">
        <f>consumption_final!H23</f>
        <v>22.491585303621999</v>
      </c>
      <c r="D29" s="17">
        <f>consumption_final!I23</f>
        <v>106.461</v>
      </c>
      <c r="E29" s="18"/>
      <c r="F29" s="17">
        <f>consumption_final!O23</f>
        <v>308.53823275076098</v>
      </c>
      <c r="G29" s="17">
        <f>consumption_final!P23</f>
        <v>211.26595939942399</v>
      </c>
      <c r="H29" s="17"/>
      <c r="I29" s="19">
        <f>consumption_final!Q23</f>
        <v>-0.206942282013764</v>
      </c>
      <c r="J29" s="19">
        <f>consumption_final!R23</f>
        <v>-4.3456632876880598E-2</v>
      </c>
      <c r="K29" s="19">
        <f>consumption_final!S23</f>
        <v>-0.14049619897994001</v>
      </c>
    </row>
    <row r="30" spans="1:18">
      <c r="A30" s="3">
        <v>1921</v>
      </c>
      <c r="B30" s="17">
        <f>consumption_final!G24</f>
        <v>26.558014173103</v>
      </c>
      <c r="C30" s="17">
        <f>consumption_final!H24</f>
        <v>21.933907391604901</v>
      </c>
      <c r="D30" s="17">
        <f>consumption_final!I24</f>
        <v>108.538</v>
      </c>
      <c r="E30" s="18"/>
      <c r="F30" s="17">
        <f>consumption_final!O24</f>
        <v>244.68862677682401</v>
      </c>
      <c r="G30" s="17">
        <f>consumption_final!P24</f>
        <v>202.08505216242099</v>
      </c>
      <c r="H30" s="17"/>
      <c r="I30" s="19">
        <f>consumption_final!Q24</f>
        <v>-2.7630312383126101E-2</v>
      </c>
      <c r="J30" s="19">
        <f>consumption_final!R24</f>
        <v>3.2340503994223897E-2</v>
      </c>
      <c r="K30" s="19">
        <f>consumption_final!S24</f>
        <v>-5.0426148278237505E-4</v>
      </c>
    </row>
    <row r="31" spans="1:18">
      <c r="A31" s="3">
        <v>1922</v>
      </c>
      <c r="B31" s="17">
        <f>consumption_final!G25</f>
        <v>26.183716856437599</v>
      </c>
      <c r="C31" s="17">
        <f>consumption_final!H25</f>
        <v>22.958486714541198</v>
      </c>
      <c r="D31" s="17">
        <f>consumption_final!I25</f>
        <v>110.04900000000001</v>
      </c>
      <c r="E31" s="18"/>
      <c r="F31" s="17">
        <f>consumption_final!O25</f>
        <v>237.92780358238201</v>
      </c>
      <c r="G31" s="17">
        <f>consumption_final!P25</f>
        <v>208.62058459905299</v>
      </c>
      <c r="H31" s="17"/>
      <c r="I31" s="19">
        <f>consumption_final!Q25</f>
        <v>7.4489289082630097E-2</v>
      </c>
      <c r="J31" s="19">
        <f>consumption_final!R25</f>
        <v>6.9991574375581705E-2</v>
      </c>
      <c r="K31" s="19">
        <f>consumption_final!S25</f>
        <v>7.2388025487511998E-2</v>
      </c>
    </row>
    <row r="32" spans="1:18">
      <c r="A32" s="3">
        <v>1923</v>
      </c>
      <c r="B32" s="17">
        <f>consumption_final!G26</f>
        <v>28.619348674257498</v>
      </c>
      <c r="C32" s="17">
        <f>consumption_final!H26</f>
        <v>24.989063209185598</v>
      </c>
      <c r="D32" s="17">
        <f>consumption_final!I26</f>
        <v>111.947</v>
      </c>
      <c r="E32" s="18"/>
      <c r="F32" s="17">
        <f>consumption_final!O26</f>
        <v>255.65087652422599</v>
      </c>
      <c r="G32" s="17">
        <f>consumption_final!P26</f>
        <v>223.22226776229499</v>
      </c>
      <c r="H32" s="17"/>
      <c r="I32" s="19">
        <f>consumption_final!Q26</f>
        <v>-1.25314586341101E-2</v>
      </c>
      <c r="J32" s="19">
        <f>consumption_final!R26</f>
        <v>1.8291182302853499E-2</v>
      </c>
      <c r="K32" s="19">
        <f>consumption_final!S26</f>
        <v>1.8362291146423199E-3</v>
      </c>
    </row>
    <row r="33" spans="1:11">
      <c r="A33" s="3">
        <v>1924</v>
      </c>
      <c r="B33" s="17">
        <f>consumption_final!G27</f>
        <v>28.806497332590201</v>
      </c>
      <c r="C33" s="17">
        <f>consumption_final!H27</f>
        <v>25.937576707081199</v>
      </c>
      <c r="D33" s="17">
        <f>consumption_final!I27</f>
        <v>114.10899999999999</v>
      </c>
      <c r="E33" s="18"/>
      <c r="F33" s="17">
        <f>consumption_final!O27</f>
        <v>252.44719814028801</v>
      </c>
      <c r="G33" s="17">
        <f>consumption_final!P27</f>
        <v>227.30526695599099</v>
      </c>
      <c r="H33" s="17"/>
      <c r="I33" s="19">
        <f>consumption_final!Q27</f>
        <v>4.6230102245495397E-2</v>
      </c>
      <c r="J33" s="19">
        <f>consumption_final!R27</f>
        <v>5.3328320831608898E-2</v>
      </c>
      <c r="K33" s="19">
        <f>consumption_final!S27</f>
        <v>4.9593216743103498E-2</v>
      </c>
    </row>
    <row r="34" spans="1:11">
      <c r="A34" s="3">
        <v>1925</v>
      </c>
      <c r="B34" s="17">
        <f>consumption_final!G28</f>
        <v>30.592507365236099</v>
      </c>
      <c r="C34" s="17">
        <f>consumption_final!H28</f>
        <v>27.7325986885843</v>
      </c>
      <c r="D34" s="17">
        <f>consumption_final!I28</f>
        <v>115.82899999999999</v>
      </c>
      <c r="E34" s="18"/>
      <c r="F34" s="17">
        <f>consumption_final!O28</f>
        <v>264.11785792190301</v>
      </c>
      <c r="G34" s="17">
        <f>consumption_final!P28</f>
        <v>239.427075158935</v>
      </c>
      <c r="H34" s="17"/>
      <c r="I34" s="19">
        <f>consumption_final!Q28</f>
        <v>4.4882890053648199E-2</v>
      </c>
      <c r="J34" s="19">
        <f>consumption_final!R28</f>
        <v>2.4358039824467399E-2</v>
      </c>
      <c r="K34" s="19">
        <f>consumption_final!S28</f>
        <v>3.5123671887393501E-2</v>
      </c>
    </row>
    <row r="35" spans="1:11">
      <c r="A35" s="3">
        <v>1926</v>
      </c>
      <c r="B35" s="17">
        <f>consumption_final!G29</f>
        <v>32.398311967513301</v>
      </c>
      <c r="C35" s="17">
        <f>consumption_final!H29</f>
        <v>28.792676621321402</v>
      </c>
      <c r="D35" s="17">
        <f>consumption_final!I29</f>
        <v>117.39700000000001</v>
      </c>
      <c r="E35" s="18"/>
      <c r="F35" s="17">
        <f>consumption_final!O29</f>
        <v>275.97223070021698</v>
      </c>
      <c r="G35" s="17">
        <f>consumption_final!P29</f>
        <v>245.25904939071199</v>
      </c>
      <c r="H35" s="17"/>
      <c r="I35" s="19">
        <f>consumption_final!Q29</f>
        <v>-1.9320717125097801E-2</v>
      </c>
      <c r="J35" s="19">
        <f>consumption_final!R29</f>
        <v>1.00531079700632E-2</v>
      </c>
      <c r="K35" s="19">
        <f>consumption_final!S29</f>
        <v>-5.4992204210788697E-3</v>
      </c>
    </row>
    <row r="36" spans="1:11">
      <c r="A36" s="3">
        <v>1927</v>
      </c>
      <c r="B36" s="17">
        <f>consumption_final!G30</f>
        <v>32.215662075006001</v>
      </c>
      <c r="C36" s="17">
        <f>consumption_final!H30</f>
        <v>29.487905509568101</v>
      </c>
      <c r="D36" s="17">
        <f>consumption_final!I30</f>
        <v>119.035</v>
      </c>
      <c r="E36" s="18"/>
      <c r="F36" s="17">
        <f>consumption_final!O30</f>
        <v>270.64024929647599</v>
      </c>
      <c r="G36" s="17">
        <f>consumption_final!P30</f>
        <v>247.72466509487199</v>
      </c>
      <c r="H36" s="17"/>
      <c r="I36" s="19">
        <f>consumption_final!Q30</f>
        <v>7.7418602085077603E-3</v>
      </c>
      <c r="J36" s="19">
        <f>consumption_final!R30</f>
        <v>5.15489498733235E-2</v>
      </c>
      <c r="K36" s="19">
        <f>consumption_final!S30</f>
        <v>2.8677105466647299E-2</v>
      </c>
    </row>
    <row r="37" spans="1:11">
      <c r="A37" s="3">
        <v>1928</v>
      </c>
      <c r="B37" s="17">
        <f>consumption_final!G31</f>
        <v>32.867083366510101</v>
      </c>
      <c r="C37" s="17">
        <f>consumption_final!H31</f>
        <v>31.391945129810001</v>
      </c>
      <c r="D37" s="17">
        <f>consumption_final!I31</f>
        <v>120.509</v>
      </c>
      <c r="E37" s="18"/>
      <c r="F37" s="17">
        <f>consumption_final!O31</f>
        <v>272.73550827332502</v>
      </c>
      <c r="G37" s="17">
        <f>consumption_final!P31</f>
        <v>260.49461143823299</v>
      </c>
      <c r="H37" s="17"/>
      <c r="I37" s="19">
        <f>consumption_final!Q31</f>
        <v>2.0771199306613499E-2</v>
      </c>
      <c r="J37" s="19">
        <f>consumption_final!R31</f>
        <v>5.9280376865268998E-2</v>
      </c>
      <c r="K37" s="19">
        <f>consumption_final!S31</f>
        <v>3.95837773552319E-2</v>
      </c>
    </row>
    <row r="38" spans="1:11">
      <c r="A38" s="3">
        <v>1929</v>
      </c>
      <c r="B38" s="17">
        <f>consumption_final!G32</f>
        <v>33.9</v>
      </c>
      <c r="C38" s="17">
        <f>consumption_final!H32</f>
        <v>33.6</v>
      </c>
      <c r="D38" s="17">
        <f>consumption_final!I32</f>
        <v>121.767</v>
      </c>
      <c r="E38" s="18"/>
      <c r="F38" s="17">
        <f>consumption_final!O32</f>
        <v>278.40055187365999</v>
      </c>
      <c r="G38" s="17">
        <f>consumption_final!P32</f>
        <v>275.93683017566298</v>
      </c>
      <c r="H38" s="17"/>
      <c r="I38" s="19">
        <f>consumption_final!Q32</f>
        <v>-0.11067327555465301</v>
      </c>
      <c r="J38" s="19">
        <f>consumption_final!R32</f>
        <v>-5.8604966160897103E-2</v>
      </c>
      <c r="K38" s="19">
        <f>consumption_final!S32</f>
        <v>-8.4754828211983005E-2</v>
      </c>
    </row>
    <row r="39" spans="1:11">
      <c r="A39" s="3">
        <v>1930</v>
      </c>
      <c r="B39" s="17">
        <f>consumption_final!G33</f>
        <v>30.5</v>
      </c>
      <c r="C39" s="17">
        <f>consumption_final!H33</f>
        <v>32</v>
      </c>
      <c r="D39" s="17">
        <f>consumption_final!I33</f>
        <v>123.188</v>
      </c>
      <c r="E39" s="18"/>
      <c r="F39" s="17">
        <f>consumption_final!O33</f>
        <v>247.589050881579</v>
      </c>
      <c r="G39" s="17">
        <f>consumption_final!P33</f>
        <v>259.76556158067302</v>
      </c>
      <c r="H39" s="17"/>
      <c r="I39" s="19">
        <f>consumption_final!Q33</f>
        <v>-0.160646230355935</v>
      </c>
      <c r="J39" s="19">
        <f>consumption_final!R33</f>
        <v>-0.10076500817566</v>
      </c>
      <c r="K39" s="19">
        <f>consumption_final!S33</f>
        <v>-0.12998704459963401</v>
      </c>
    </row>
    <row r="40" spans="1:11">
      <c r="A40" s="3">
        <v>1931</v>
      </c>
      <c r="B40" s="17">
        <f>consumption_final!G34</f>
        <v>25.8</v>
      </c>
      <c r="C40" s="17">
        <f>consumption_final!H34</f>
        <v>29</v>
      </c>
      <c r="D40" s="17">
        <f>consumption_final!I34</f>
        <v>124.149</v>
      </c>
      <c r="E40" s="18"/>
      <c r="F40" s="17">
        <f>consumption_final!O34</f>
        <v>207.81480318005001</v>
      </c>
      <c r="G40" s="17">
        <f>consumption_final!P34</f>
        <v>233.590282644242</v>
      </c>
      <c r="H40" s="17"/>
      <c r="I40" s="19">
        <f>consumption_final!Q34</f>
        <v>-0.22206716154144401</v>
      </c>
      <c r="J40" s="19">
        <f>consumption_final!R34</f>
        <v>-0.157155319370303</v>
      </c>
      <c r="K40" s="19">
        <f>consumption_final!S34</f>
        <v>-0.187716004188103</v>
      </c>
    </row>
    <row r="41" spans="1:11">
      <c r="A41" s="3">
        <v>1932</v>
      </c>
      <c r="B41" s="17">
        <f>consumption_final!G35</f>
        <v>20.2</v>
      </c>
      <c r="C41" s="17">
        <f>consumption_final!H35</f>
        <v>24.6</v>
      </c>
      <c r="D41" s="17">
        <f>consumption_final!I35</f>
        <v>124.949</v>
      </c>
      <c r="E41" s="18"/>
      <c r="F41" s="17">
        <f>consumption_final!O35</f>
        <v>161.66595971156201</v>
      </c>
      <c r="G41" s="17">
        <f>consumption_final!P35</f>
        <v>196.88032717348699</v>
      </c>
      <c r="H41" s="17"/>
      <c r="I41" s="19">
        <f>consumption_final!Q35</f>
        <v>-1.5738076313797301E-2</v>
      </c>
      <c r="J41" s="19">
        <f>consumption_final!R35</f>
        <v>-0.1028812661426</v>
      </c>
      <c r="K41" s="19">
        <f>consumption_final!S35</f>
        <v>-6.3589024300148705E-2</v>
      </c>
    </row>
    <row r="42" spans="1:11">
      <c r="A42" s="3">
        <v>1933</v>
      </c>
      <c r="B42" s="17">
        <f>consumption_final!G36</f>
        <v>20</v>
      </c>
      <c r="C42" s="17">
        <f>consumption_final!H36</f>
        <v>22.2</v>
      </c>
      <c r="D42" s="17">
        <f>consumption_final!I36</f>
        <v>125.69</v>
      </c>
      <c r="E42" s="18"/>
      <c r="F42" s="17">
        <f>consumption_final!O36</f>
        <v>159.12164850027801</v>
      </c>
      <c r="G42" s="17">
        <f>consumption_final!P36</f>
        <v>176.62502983530899</v>
      </c>
      <c r="H42" s="17"/>
      <c r="I42" s="19">
        <f>consumption_final!Q36</f>
        <v>0.18748903031980099</v>
      </c>
      <c r="J42" s="19">
        <f>consumption_final!R36</f>
        <v>2.95242073713828E-2</v>
      </c>
      <c r="K42" s="19">
        <f>consumption_final!S36</f>
        <v>0.10438905237063301</v>
      </c>
    </row>
    <row r="43" spans="1:11">
      <c r="A43" s="3">
        <v>1934</v>
      </c>
      <c r="B43" s="17">
        <f>consumption_final!G37</f>
        <v>23.9</v>
      </c>
      <c r="C43" s="17">
        <f>consumption_final!H37</f>
        <v>23</v>
      </c>
      <c r="D43" s="17">
        <f>consumption_final!I37</f>
        <v>126.485</v>
      </c>
      <c r="E43" s="18"/>
      <c r="F43" s="17">
        <f>consumption_final!O37</f>
        <v>188.95521208048399</v>
      </c>
      <c r="G43" s="17">
        <f>consumption_final!P37</f>
        <v>181.839743843143</v>
      </c>
      <c r="H43" s="17"/>
      <c r="I43" s="19">
        <f>consumption_final!Q37</f>
        <v>8.4530477782204003E-2</v>
      </c>
      <c r="J43" s="19">
        <f>consumption_final!R37</f>
        <v>4.92466526429629E-2</v>
      </c>
      <c r="K43" s="19">
        <f>consumption_final!S37</f>
        <v>6.7227109377032496E-2</v>
      </c>
    </row>
    <row r="44" spans="1:11">
      <c r="A44" s="3">
        <v>1935</v>
      </c>
      <c r="B44" s="17">
        <f>consumption_final!G38</f>
        <v>26.1</v>
      </c>
      <c r="C44" s="17">
        <f>consumption_final!H38</f>
        <v>24.3</v>
      </c>
      <c r="D44" s="17">
        <f>consumption_final!I38</f>
        <v>127.36199999999999</v>
      </c>
      <c r="E44" s="18"/>
      <c r="F44" s="17">
        <f>consumption_final!O38</f>
        <v>204.92768643708499</v>
      </c>
      <c r="G44" s="17">
        <f>consumption_final!P38</f>
        <v>190.79474254487201</v>
      </c>
      <c r="H44" s="17"/>
      <c r="I44" s="19">
        <f>consumption_final!Q38</f>
        <v>0.111625649326514</v>
      </c>
      <c r="J44" s="19">
        <f>consumption_final!R38</f>
        <v>7.1300315015582205E-2</v>
      </c>
      <c r="K44" s="19">
        <f>consumption_final!S38</f>
        <v>9.2183077426600396E-2</v>
      </c>
    </row>
    <row r="45" spans="1:11">
      <c r="A45" s="3">
        <v>1936</v>
      </c>
      <c r="B45" s="17">
        <f>consumption_final!G39</f>
        <v>29.2</v>
      </c>
      <c r="C45" s="17">
        <f>consumption_final!H39</f>
        <v>26.2</v>
      </c>
      <c r="D45" s="17">
        <f>consumption_final!I39</f>
        <v>128.18100000000001</v>
      </c>
      <c r="E45" s="18"/>
      <c r="F45" s="17">
        <f>consumption_final!O39</f>
        <v>227.80287250060499</v>
      </c>
      <c r="G45" s="17">
        <f>consumption_final!P39</f>
        <v>204.39846779163801</v>
      </c>
      <c r="H45" s="17"/>
      <c r="I45" s="19">
        <f>consumption_final!Q39</f>
        <v>5.52226525317785E-2</v>
      </c>
      <c r="J45" s="19">
        <f>consumption_final!R39</f>
        <v>8.1206958183878394E-2</v>
      </c>
      <c r="K45" s="19">
        <f>consumption_final!S39</f>
        <v>6.75112591759124E-2</v>
      </c>
    </row>
    <row r="46" spans="1:11">
      <c r="A46" s="3">
        <v>1937</v>
      </c>
      <c r="B46" s="17">
        <f>consumption_final!G40</f>
        <v>31</v>
      </c>
      <c r="C46" s="17">
        <f>consumption_final!H40</f>
        <v>28.5</v>
      </c>
      <c r="D46" s="17">
        <f>consumption_final!I40</f>
        <v>128.96100000000001</v>
      </c>
      <c r="E46" s="18"/>
      <c r="F46" s="17">
        <f>consumption_final!O40</f>
        <v>240.382751374447</v>
      </c>
      <c r="G46" s="17">
        <f>consumption_final!P40</f>
        <v>220.997045618443</v>
      </c>
      <c r="H46" s="17"/>
      <c r="I46" s="19">
        <f>consumption_final!Q40</f>
        <v>-4.2964364455146502E-2</v>
      </c>
      <c r="J46" s="19">
        <f>consumption_final!R40</f>
        <v>-1.47188135146397E-2</v>
      </c>
      <c r="K46" s="19">
        <f>consumption_final!S40</f>
        <v>-2.9434982912214702E-2</v>
      </c>
    </row>
    <row r="47" spans="1:11">
      <c r="A47" s="3">
        <v>1938</v>
      </c>
      <c r="B47" s="17">
        <f>consumption_final!G41</f>
        <v>29.9</v>
      </c>
      <c r="C47" s="17">
        <f>consumption_final!H41</f>
        <v>28.3</v>
      </c>
      <c r="D47" s="17">
        <f>consumption_final!I41</f>
        <v>129.96899999999999</v>
      </c>
      <c r="E47" s="18"/>
      <c r="F47" s="17">
        <f>consumption_final!O41</f>
        <v>230.054859235664</v>
      </c>
      <c r="G47" s="17">
        <f>consumption_final!P41</f>
        <v>217.744231316699</v>
      </c>
      <c r="H47" s="17"/>
      <c r="I47" s="19">
        <f>consumption_final!Q41</f>
        <v>2.1774814298416899E-2</v>
      </c>
      <c r="J47" s="19">
        <f>consumption_final!R41</f>
        <v>2.6967855493568602E-2</v>
      </c>
      <c r="K47" s="19">
        <f>consumption_final!S41</f>
        <v>2.4299952886437399E-2</v>
      </c>
    </row>
    <row r="48" spans="1:11">
      <c r="A48" s="3">
        <v>1939</v>
      </c>
      <c r="B48" s="17">
        <f>consumption_final!G42</f>
        <v>30.8</v>
      </c>
      <c r="C48" s="17">
        <f>consumption_final!H42</f>
        <v>29.3</v>
      </c>
      <c r="D48" s="17">
        <f>consumption_final!I42</f>
        <v>131.02799999999999</v>
      </c>
      <c r="E48" s="18"/>
      <c r="F48" s="17">
        <f>consumption_final!O42</f>
        <v>235.06426107396899</v>
      </c>
      <c r="G48" s="17">
        <f>consumption_final!P42</f>
        <v>223.616326281406</v>
      </c>
      <c r="H48" s="17"/>
      <c r="I48" s="19">
        <f>consumption_final!Q42</f>
        <v>4.0017815096908403E-2</v>
      </c>
      <c r="J48" s="19">
        <f>consumption_final!R42</f>
        <v>3.91057019231318E-2</v>
      </c>
      <c r="K48" s="19">
        <f>consumption_final!S42</f>
        <v>3.9573140953952403E-2</v>
      </c>
    </row>
    <row r="49" spans="1:11">
      <c r="A49" s="3">
        <v>1940</v>
      </c>
      <c r="B49" s="17">
        <f>consumption_final!G43</f>
        <v>32.299999999999997</v>
      </c>
      <c r="C49" s="17">
        <f>consumption_final!H43</f>
        <v>30.7</v>
      </c>
      <c r="D49" s="17">
        <f>consumption_final!I43</f>
        <v>132.12200000000001</v>
      </c>
      <c r="E49" s="18"/>
      <c r="F49" s="17">
        <f>consumption_final!O43</f>
        <v>244.471019209518</v>
      </c>
      <c r="G49" s="17">
        <f>consumption_final!P43</f>
        <v>232.36099968211201</v>
      </c>
      <c r="H49" s="17"/>
      <c r="I49" s="19">
        <f>consumption_final!Q43</f>
        <v>0.14065213071614899</v>
      </c>
      <c r="J49" s="19">
        <f>consumption_final!R43</f>
        <v>8.39611085632921E-2</v>
      </c>
      <c r="K49" s="19">
        <f>consumption_final!S43</f>
        <v>0.113026505635312</v>
      </c>
    </row>
    <row r="50" spans="1:11">
      <c r="A50" s="3">
        <v>1941</v>
      </c>
      <c r="B50" s="17">
        <f>consumption_final!G44</f>
        <v>37.200000000000003</v>
      </c>
      <c r="C50" s="17">
        <f>consumption_final!H44</f>
        <v>33.6</v>
      </c>
      <c r="D50" s="17">
        <f>consumption_final!I44</f>
        <v>133.40199999999999</v>
      </c>
      <c r="E50" s="18"/>
      <c r="F50" s="17">
        <f>consumption_final!O44</f>
        <v>278.856388959686</v>
      </c>
      <c r="G50" s="17">
        <f>consumption_final!P44</f>
        <v>251.87028680229699</v>
      </c>
      <c r="H50" s="17"/>
      <c r="I50" s="19">
        <f>consumption_final!Q44</f>
        <v>0.154053586435315</v>
      </c>
      <c r="J50" s="19">
        <f>consumption_final!R44</f>
        <v>0.118725415421989</v>
      </c>
      <c r="K50" s="19">
        <f>consumption_final!S44</f>
        <v>0.13728767476797399</v>
      </c>
    </row>
    <row r="51" spans="1:11">
      <c r="A51" s="3">
        <v>1942</v>
      </c>
      <c r="B51" s="17">
        <f>consumption_final!G45</f>
        <v>43.4</v>
      </c>
      <c r="C51" s="17">
        <f>consumption_final!H45</f>
        <v>38</v>
      </c>
      <c r="D51" s="17">
        <f>consumption_final!I45</f>
        <v>134.86000000000001</v>
      </c>
      <c r="E51" s="18"/>
      <c r="F51" s="17">
        <f>consumption_final!O45</f>
        <v>321.81521577932699</v>
      </c>
      <c r="G51" s="17">
        <f>consumption_final!P45</f>
        <v>281.77369123535499</v>
      </c>
      <c r="H51" s="17"/>
      <c r="I51" s="19">
        <f>consumption_final!Q45</f>
        <v>0.111245167767731</v>
      </c>
      <c r="J51" s="19">
        <f>consumption_final!R45</f>
        <v>0.13160184923948501</v>
      </c>
      <c r="K51" s="19">
        <f>consumption_final!S45</f>
        <v>0.120748286882309</v>
      </c>
    </row>
    <row r="52" spans="1:11">
      <c r="A52" s="3">
        <v>1943</v>
      </c>
      <c r="B52" s="17">
        <f>consumption_final!G46</f>
        <v>48.9</v>
      </c>
      <c r="C52" s="17">
        <f>consumption_final!H46</f>
        <v>43.6</v>
      </c>
      <c r="D52" s="17">
        <f>consumption_final!I46</f>
        <v>136.739</v>
      </c>
      <c r="E52" s="18"/>
      <c r="F52" s="17">
        <f>consumption_final!O46</f>
        <v>357.61560344890597</v>
      </c>
      <c r="G52" s="17">
        <f>consumption_final!P46</f>
        <v>318.85563006896302</v>
      </c>
      <c r="H52" s="17"/>
      <c r="I52" s="19">
        <f>consumption_final!Q46</f>
        <v>6.6819110364949599E-2</v>
      </c>
      <c r="J52" s="19">
        <f>consumption_final!R46</f>
        <v>8.9994509877282497E-2</v>
      </c>
      <c r="K52" s="19">
        <f>consumption_final!S46</f>
        <v>7.7742866243195194E-2</v>
      </c>
    </row>
    <row r="53" spans="1:11">
      <c r="A53" s="3">
        <v>1944</v>
      </c>
      <c r="B53" s="17">
        <f>consumption_final!G47</f>
        <v>52.8</v>
      </c>
      <c r="C53" s="17">
        <f>consumption_final!H47</f>
        <v>48.1</v>
      </c>
      <c r="D53" s="17">
        <f>consumption_final!I47</f>
        <v>138.39699999999999</v>
      </c>
      <c r="E53" s="18"/>
      <c r="F53" s="17">
        <f>consumption_final!O47</f>
        <v>381.51115992398701</v>
      </c>
      <c r="G53" s="17">
        <f>consumption_final!P47</f>
        <v>347.550886218632</v>
      </c>
      <c r="H53" s="17"/>
      <c r="I53" s="19">
        <f>consumption_final!Q47</f>
        <v>9.5832036670807197E-2</v>
      </c>
      <c r="J53" s="19">
        <f>consumption_final!R47</f>
        <v>7.7477624073015894E-2</v>
      </c>
      <c r="K53" s="19">
        <f>consumption_final!S47</f>
        <v>8.7082311735685605E-2</v>
      </c>
    </row>
    <row r="54" spans="1:11">
      <c r="A54" s="3">
        <v>1945</v>
      </c>
      <c r="B54" s="17">
        <f>consumption_final!G48</f>
        <v>58.5</v>
      </c>
      <c r="C54" s="17">
        <f>consumption_final!H48</f>
        <v>52.4</v>
      </c>
      <c r="D54" s="17">
        <f>consumption_final!I48</f>
        <v>139.928</v>
      </c>
      <c r="E54" s="18"/>
      <c r="F54" s="17">
        <f>consumption_final!O48</f>
        <v>418.07215139214497</v>
      </c>
      <c r="G54" s="17">
        <f>consumption_final!P48</f>
        <v>374.47830312732299</v>
      </c>
      <c r="H54" s="17"/>
      <c r="I54" s="19">
        <f>consumption_final!Q48</f>
        <v>0.168991047490789</v>
      </c>
      <c r="J54" s="19">
        <f>consumption_final!R48</f>
        <v>9.7321401046185099E-2</v>
      </c>
      <c r="K54" s="19">
        <f>consumption_final!S48</f>
        <v>0.135127301109389</v>
      </c>
    </row>
    <row r="55" spans="1:11">
      <c r="A55" s="3">
        <v>1946</v>
      </c>
      <c r="B55" s="17">
        <f>consumption_final!G49</f>
        <v>69.099999999999994</v>
      </c>
      <c r="C55" s="17">
        <f>consumption_final!H49</f>
        <v>58.1</v>
      </c>
      <c r="D55" s="17">
        <f>consumption_final!I49</f>
        <v>141.38900000000001</v>
      </c>
      <c r="E55" s="18"/>
      <c r="F55" s="17">
        <f>consumption_final!O49</f>
        <v>488.72260218263102</v>
      </c>
      <c r="G55" s="17">
        <f>consumption_final!P49</f>
        <v>410.92305624907198</v>
      </c>
      <c r="H55" s="17"/>
      <c r="I55" s="19">
        <f>consumption_final!Q49</f>
        <v>0.10168379962917599</v>
      </c>
      <c r="J55" s="19">
        <f>consumption_final!R49</f>
        <v>5.6991488347485603E-2</v>
      </c>
      <c r="K55" s="19">
        <f>consumption_final!S49</f>
        <v>8.1270094554756006E-2</v>
      </c>
    </row>
    <row r="56" spans="1:11">
      <c r="A56" s="3">
        <v>1947</v>
      </c>
      <c r="B56" s="17">
        <f>consumption_final!G50</f>
        <v>77.599999999999994</v>
      </c>
      <c r="C56" s="17">
        <f>consumption_final!H50</f>
        <v>62.6</v>
      </c>
      <c r="D56" s="17">
        <f>consumption_final!I50</f>
        <v>144.126</v>
      </c>
      <c r="E56" s="18"/>
      <c r="F56" s="17">
        <f>consumption_final!O50</f>
        <v>538.41777333721905</v>
      </c>
      <c r="G56" s="17">
        <f>consumption_final!P50</f>
        <v>434.342172821004</v>
      </c>
      <c r="H56" s="17"/>
      <c r="I56" s="19">
        <f>consumption_final!Q50</f>
        <v>5.1315114797949597E-2</v>
      </c>
      <c r="J56" s="19">
        <f>consumption_final!R50</f>
        <v>6.1423991801549803E-2</v>
      </c>
      <c r="K56" s="19">
        <f>consumption_final!S50</f>
        <v>5.5828778852338799E-2</v>
      </c>
    </row>
    <row r="57" spans="1:11">
      <c r="A57" s="3">
        <v>1948</v>
      </c>
      <c r="B57" s="17">
        <f>consumption_final!G51</f>
        <v>83</v>
      </c>
      <c r="C57" s="17">
        <f>consumption_final!H51</f>
        <v>67.599999999999994</v>
      </c>
      <c r="D57" s="17">
        <f>consumption_final!I51</f>
        <v>146.631</v>
      </c>
      <c r="E57" s="18"/>
      <c r="F57" s="17">
        <f>consumption_final!O51</f>
        <v>566.04674318527498</v>
      </c>
      <c r="G57" s="17">
        <f>consumption_final!P51</f>
        <v>461.02120288342797</v>
      </c>
      <c r="H57" s="17"/>
      <c r="I57" s="19">
        <f>consumption_final!Q51</f>
        <v>-3.4901988305529201E-2</v>
      </c>
      <c r="J57" s="19">
        <f>consumption_final!R51</f>
        <v>2.3570752156883101E-2</v>
      </c>
      <c r="K57" s="19">
        <f>consumption_final!S51</f>
        <v>-8.6552601829589203E-3</v>
      </c>
    </row>
    <row r="58" spans="1:11">
      <c r="A58" s="3">
        <v>1949</v>
      </c>
      <c r="B58" s="17">
        <f>consumption_final!G52</f>
        <v>81.5</v>
      </c>
      <c r="C58" s="17">
        <f>consumption_final!H52</f>
        <v>70.400000000000006</v>
      </c>
      <c r="D58" s="17">
        <f>consumption_final!I52</f>
        <v>149.18799999999999</v>
      </c>
      <c r="E58" s="18"/>
      <c r="F58" s="17">
        <f>consumption_final!O52</f>
        <v>546.29058637423896</v>
      </c>
      <c r="G58" s="17">
        <f>consumption_final!P52</f>
        <v>471.88781939566201</v>
      </c>
      <c r="H58" s="17"/>
      <c r="I58" s="19">
        <f>consumption_final!Q52</f>
        <v>1.46155870871649E-2</v>
      </c>
      <c r="J58" s="19">
        <f>consumption_final!R52</f>
        <v>4.9337947714033902E-2</v>
      </c>
      <c r="K58" s="19">
        <f>consumption_final!S52</f>
        <v>3.07081097213424E-2</v>
      </c>
    </row>
    <row r="59" spans="1:11">
      <c r="A59" s="3">
        <v>1950</v>
      </c>
      <c r="B59" s="17">
        <f>consumption_final!G53</f>
        <v>84.4</v>
      </c>
      <c r="C59" s="17">
        <f>consumption_final!H53</f>
        <v>75.400000000000006</v>
      </c>
      <c r="D59" s="17">
        <f>consumption_final!I53</f>
        <v>152.27099999999999</v>
      </c>
      <c r="E59" s="18"/>
      <c r="F59" s="17">
        <f>consumption_final!O53</f>
        <v>554.27494401428999</v>
      </c>
      <c r="G59" s="17">
        <f>consumption_final!P53</f>
        <v>495.16979595589402</v>
      </c>
      <c r="H59" s="17"/>
      <c r="I59" s="19">
        <f>consumption_final!Q53</f>
        <v>8.3347960348426606E-2</v>
      </c>
      <c r="J59" s="19">
        <f>consumption_final!R53</f>
        <v>9.2697981534400495E-2</v>
      </c>
      <c r="K59" s="19">
        <f>consumption_final!S53</f>
        <v>8.77596724724716E-2</v>
      </c>
    </row>
    <row r="60" spans="1:11">
      <c r="A60" s="3">
        <v>1951</v>
      </c>
      <c r="B60" s="17">
        <f>consumption_final!G54</f>
        <v>93</v>
      </c>
      <c r="C60" s="17">
        <f>consumption_final!H54</f>
        <v>83.8</v>
      </c>
      <c r="D60" s="17">
        <f>consumption_final!I54</f>
        <v>154.87799999999999</v>
      </c>
      <c r="E60" s="18"/>
      <c r="F60" s="17">
        <f>consumption_final!O54</f>
        <v>600.47263007011998</v>
      </c>
      <c r="G60" s="17">
        <f>consumption_final!P54</f>
        <v>541.07103655780702</v>
      </c>
      <c r="H60" s="17"/>
      <c r="I60" s="19">
        <f>consumption_final!Q54</f>
        <v>3.0587147018422699E-2</v>
      </c>
      <c r="J60" s="19">
        <f>consumption_final!R54</f>
        <v>6.3962504597649697E-2</v>
      </c>
      <c r="K60" s="19">
        <f>consumption_final!S54</f>
        <v>4.6406462432106103E-2</v>
      </c>
    </row>
    <row r="61" spans="1:11">
      <c r="A61" s="3">
        <v>1952</v>
      </c>
      <c r="B61" s="17">
        <f>consumption_final!G55</f>
        <v>97.5</v>
      </c>
      <c r="C61" s="17">
        <f>consumption_final!H55</f>
        <v>90.7</v>
      </c>
      <c r="D61" s="17">
        <f>consumption_final!I55</f>
        <v>157.553</v>
      </c>
      <c r="E61" s="18"/>
      <c r="F61" s="17">
        <f>consumption_final!O55</f>
        <v>618.83937468661304</v>
      </c>
      <c r="G61" s="17">
        <f>consumption_final!P55</f>
        <v>575.679295221291</v>
      </c>
      <c r="H61" s="17"/>
      <c r="I61" s="19">
        <f>consumption_final!Q55</f>
        <v>1.0812603966976499E-2</v>
      </c>
      <c r="J61" s="19">
        <f>consumption_final!R55</f>
        <v>6.4907151153240902E-2</v>
      </c>
      <c r="K61" s="19">
        <f>consumption_final!S55</f>
        <v>3.6882611564182502E-2</v>
      </c>
    </row>
    <row r="62" spans="1:11">
      <c r="A62" s="3">
        <v>1953</v>
      </c>
      <c r="B62" s="17">
        <f>consumption_final!G56</f>
        <v>100.2</v>
      </c>
      <c r="C62" s="17">
        <f>consumption_final!H56</f>
        <v>98.2</v>
      </c>
      <c r="D62" s="17">
        <f>consumption_final!I56</f>
        <v>160.184</v>
      </c>
      <c r="E62" s="18"/>
      <c r="F62" s="17">
        <f>consumption_final!O56</f>
        <v>625.53063976427097</v>
      </c>
      <c r="G62" s="17">
        <f>consumption_final!P56</f>
        <v>613.04499825201003</v>
      </c>
      <c r="H62" s="17"/>
      <c r="I62" s="19">
        <f>consumption_final!Q56</f>
        <v>1.1987116023493001E-3</v>
      </c>
      <c r="J62" s="19">
        <f>consumption_final!R56</f>
        <v>4.26018535446335E-2</v>
      </c>
      <c r="K62" s="19">
        <f>consumption_final!S56</f>
        <v>2.1691597382249999E-2</v>
      </c>
    </row>
    <row r="63" spans="1:11">
      <c r="A63" s="3">
        <v>1954</v>
      </c>
      <c r="B63" s="17">
        <f>consumption_final!G57</f>
        <v>102.1</v>
      </c>
      <c r="C63" s="17">
        <f>consumption_final!H57</f>
        <v>104.2</v>
      </c>
      <c r="D63" s="17">
        <f>consumption_final!I57</f>
        <v>163.02600000000001</v>
      </c>
      <c r="E63" s="18"/>
      <c r="F63" s="17">
        <f>consumption_final!O57</f>
        <v>626.28047059978201</v>
      </c>
      <c r="G63" s="17">
        <f>consumption_final!P57</f>
        <v>639.16185148381203</v>
      </c>
      <c r="H63" s="17"/>
      <c r="I63" s="19">
        <f>consumption_final!Q57</f>
        <v>2.67578210692123E-2</v>
      </c>
      <c r="J63" s="19">
        <f>consumption_final!R57</f>
        <v>5.0380895668875797E-2</v>
      </c>
      <c r="K63" s="19">
        <f>consumption_final!S57</f>
        <v>3.8689592146696303E-2</v>
      </c>
    </row>
    <row r="64" spans="1:11">
      <c r="A64" s="3">
        <v>1955</v>
      </c>
      <c r="B64" s="17">
        <f>consumption_final!G58</f>
        <v>106.7</v>
      </c>
      <c r="C64" s="17">
        <f>consumption_final!H58</f>
        <v>111.4</v>
      </c>
      <c r="D64" s="17">
        <f>consumption_final!I58</f>
        <v>165.93100000000001</v>
      </c>
      <c r="E64" s="18"/>
      <c r="F64" s="17">
        <f>consumption_final!O58</f>
        <v>643.03837137123298</v>
      </c>
      <c r="G64" s="17">
        <f>consumption_final!P58</f>
        <v>671.36339803894396</v>
      </c>
      <c r="H64" s="17"/>
      <c r="I64" s="19">
        <f>consumption_final!Q58</f>
        <v>3.12020562081128E-2</v>
      </c>
      <c r="J64" s="19">
        <f>consumption_final!R58</f>
        <v>5.3835638784782501E-2</v>
      </c>
      <c r="K64" s="19">
        <f>consumption_final!S58</f>
        <v>4.27627214948667E-2</v>
      </c>
    </row>
    <row r="65" spans="1:11">
      <c r="A65" s="3">
        <v>1956</v>
      </c>
      <c r="B65" s="17">
        <f>consumption_final!G59</f>
        <v>112</v>
      </c>
      <c r="C65" s="17">
        <f>consumption_final!H59</f>
        <v>119.5</v>
      </c>
      <c r="D65" s="17">
        <f>consumption_final!I59</f>
        <v>168.90299999999999</v>
      </c>
      <c r="E65" s="18"/>
      <c r="F65" s="17">
        <f>consumption_final!O59</f>
        <v>663.10249077873095</v>
      </c>
      <c r="G65" s="17">
        <f>consumption_final!P59</f>
        <v>707.50667542909298</v>
      </c>
      <c r="H65" s="17"/>
      <c r="I65" s="19">
        <f>consumption_final!Q59</f>
        <v>3.11898199832541E-2</v>
      </c>
      <c r="J65" s="19">
        <f>consumption_final!R59</f>
        <v>4.6188197520368401E-2</v>
      </c>
      <c r="K65" s="19">
        <f>consumption_final!S59</f>
        <v>3.8931963031570101E-2</v>
      </c>
    </row>
    <row r="66" spans="1:11">
      <c r="A66" s="3">
        <v>1957</v>
      </c>
      <c r="B66" s="17">
        <f>consumption_final!G60</f>
        <v>117.6</v>
      </c>
      <c r="C66" s="17">
        <f>consumption_final!H60</f>
        <v>127.3</v>
      </c>
      <c r="D66" s="17">
        <f>consumption_final!I60</f>
        <v>171.98400000000001</v>
      </c>
      <c r="E66" s="18"/>
      <c r="F66" s="17">
        <f>consumption_final!O60</f>
        <v>683.78453809656696</v>
      </c>
      <c r="G66" s="17">
        <f>consumption_final!P60</f>
        <v>740.18513350079104</v>
      </c>
      <c r="H66" s="17"/>
      <c r="I66" s="19">
        <f>consumption_final!Q60</f>
        <v>2.0223782380142601E-2</v>
      </c>
      <c r="J66" s="19">
        <f>consumption_final!R60</f>
        <v>3.9823409420368903E-2</v>
      </c>
      <c r="K66" s="19">
        <f>consumption_final!S60</f>
        <v>3.04117469461729E-2</v>
      </c>
    </row>
    <row r="67" spans="1:11">
      <c r="A67" s="3">
        <v>1958</v>
      </c>
      <c r="B67" s="17">
        <f>consumption_final!G61</f>
        <v>122</v>
      </c>
      <c r="C67" s="17">
        <f>consumption_final!H61</f>
        <v>134.6</v>
      </c>
      <c r="D67" s="17">
        <f>consumption_final!I61</f>
        <v>174.88200000000001</v>
      </c>
      <c r="E67" s="18"/>
      <c r="F67" s="17">
        <f>consumption_final!O61</f>
        <v>697.61324778993799</v>
      </c>
      <c r="G67" s="17">
        <f>consumption_final!P61</f>
        <v>769.66182911906299</v>
      </c>
      <c r="H67" s="17"/>
      <c r="I67" s="19">
        <f>consumption_final!Q61</f>
        <v>2.9369152524560699E-2</v>
      </c>
      <c r="J67" s="19">
        <f>consumption_final!R61</f>
        <v>6.01380820238437E-2</v>
      </c>
      <c r="K67" s="19">
        <f>consumption_final!S61</f>
        <v>4.5509050851152602E-2</v>
      </c>
    </row>
    <row r="68" spans="1:11">
      <c r="A68" s="3">
        <v>1959</v>
      </c>
      <c r="B68" s="17">
        <f>consumption_final!G62</f>
        <v>127.7</v>
      </c>
      <c r="C68" s="17">
        <f>consumption_final!H62</f>
        <v>145.1</v>
      </c>
      <c r="D68" s="17">
        <f>consumption_final!I62</f>
        <v>177.83</v>
      </c>
      <c r="E68" s="18"/>
      <c r="F68" s="17">
        <f>consumption_final!O62</f>
        <v>718.10155766743503</v>
      </c>
      <c r="G68" s="17">
        <f>consumption_final!P62</f>
        <v>815.94781532924696</v>
      </c>
      <c r="H68" s="17"/>
      <c r="I68" s="19">
        <f>consumption_final!Q62</f>
        <v>1.27938327109827E-2</v>
      </c>
      <c r="J68" s="19">
        <f>consumption_final!R62</f>
        <v>5.0074528629150801E-2</v>
      </c>
      <c r="K68" s="19">
        <f>consumption_final!S62</f>
        <v>3.2623117819949601E-2</v>
      </c>
    </row>
    <row r="69" spans="1:11">
      <c r="A69" s="3">
        <v>1960</v>
      </c>
      <c r="B69" s="17">
        <f>consumption_final!G63</f>
        <v>131.4</v>
      </c>
      <c r="C69" s="17">
        <f>consumption_final!H63</f>
        <v>154.80000000000001</v>
      </c>
      <c r="D69" s="17">
        <f>consumption_final!I63</f>
        <v>180.67099999999999</v>
      </c>
      <c r="E69" s="18"/>
      <c r="F69" s="17">
        <f>consumption_final!O63</f>
        <v>727.28882886572796</v>
      </c>
      <c r="G69" s="17">
        <f>consumption_final!P63</f>
        <v>856.80601756784404</v>
      </c>
      <c r="H69" s="17"/>
      <c r="I69" s="19">
        <f>consumption_final!Q63</f>
        <v>7.5120859896187202E-3</v>
      </c>
      <c r="J69" s="19">
        <f>consumption_final!R63</f>
        <v>3.8201532888262099E-2</v>
      </c>
      <c r="K69" s="19">
        <f>consumption_final!S63</f>
        <v>2.41114094693879E-2</v>
      </c>
    </row>
    <row r="70" spans="1:11">
      <c r="A70" s="3">
        <v>1961</v>
      </c>
      <c r="B70" s="17">
        <f>consumption_final!G64</f>
        <v>134.6</v>
      </c>
      <c r="C70" s="17">
        <f>consumption_final!H64</f>
        <v>163.4</v>
      </c>
      <c r="D70" s="17">
        <f>consumption_final!I64</f>
        <v>183.691</v>
      </c>
      <c r="E70" s="18"/>
      <c r="F70" s="17">
        <f>consumption_final!O64</f>
        <v>732.75228508745704</v>
      </c>
      <c r="G70" s="17">
        <f>consumption_final!P64</f>
        <v>889.53732082682302</v>
      </c>
      <c r="H70" s="17"/>
      <c r="I70" s="19">
        <f>consumption_final!Q64</f>
        <v>2.05862432421378E-2</v>
      </c>
      <c r="J70" s="19">
        <f>consumption_final!R64</f>
        <v>5.1029705433565803E-2</v>
      </c>
      <c r="K70" s="19">
        <f>consumption_final!S64</f>
        <v>3.7279067812873601E-2</v>
      </c>
    </row>
    <row r="71" spans="1:11">
      <c r="A71" s="3">
        <v>1962</v>
      </c>
      <c r="B71" s="17">
        <f>consumption_final!G65</f>
        <v>139.5</v>
      </c>
      <c r="C71" s="17">
        <f>consumption_final!H65</f>
        <v>174.4</v>
      </c>
      <c r="D71" s="17">
        <f>consumption_final!I65</f>
        <v>186.53800000000001</v>
      </c>
      <c r="E71" s="18"/>
      <c r="F71" s="17">
        <f>consumption_final!O65</f>
        <v>747.83690186449905</v>
      </c>
      <c r="G71" s="17">
        <f>consumption_final!P65</f>
        <v>934.93014828077901</v>
      </c>
      <c r="H71" s="17"/>
      <c r="I71" s="19">
        <f>consumption_final!Q65</f>
        <v>1.6801956448853499E-2</v>
      </c>
      <c r="J71" s="19">
        <f>consumption_final!R65</f>
        <v>4.3361970193206402E-2</v>
      </c>
      <c r="K71" s="19">
        <f>consumption_final!S65</f>
        <v>3.1558459784358998E-2</v>
      </c>
    </row>
    <row r="72" spans="1:11">
      <c r="A72" s="3">
        <v>1963</v>
      </c>
      <c r="B72" s="17">
        <f>consumption_final!G66</f>
        <v>143.9</v>
      </c>
      <c r="C72" s="17">
        <f>consumption_final!H66</f>
        <v>184.6</v>
      </c>
      <c r="D72" s="17">
        <f>consumption_final!I66</f>
        <v>189.24199999999999</v>
      </c>
      <c r="E72" s="18"/>
      <c r="F72" s="17">
        <f>consumption_final!O66</f>
        <v>760.40202492047194</v>
      </c>
      <c r="G72" s="17">
        <f>consumption_final!P66</f>
        <v>975.47056150326</v>
      </c>
      <c r="H72" s="17"/>
      <c r="I72" s="19">
        <f>consumption_final!Q66</f>
        <v>4.6515566672997298E-2</v>
      </c>
      <c r="J72" s="19">
        <f>consumption_final!R66</f>
        <v>6.4204490241505804E-2</v>
      </c>
      <c r="K72" s="19">
        <f>consumption_final!S66</f>
        <v>5.6455826309973499E-2</v>
      </c>
    </row>
    <row r="73" spans="1:11">
      <c r="A73" s="3">
        <v>1964</v>
      </c>
      <c r="B73" s="17">
        <f>consumption_final!G67</f>
        <v>152.69999999999999</v>
      </c>
      <c r="C73" s="17">
        <f>consumption_final!H67</f>
        <v>199.2</v>
      </c>
      <c r="D73" s="17">
        <f>consumption_final!I67</f>
        <v>191.88900000000001</v>
      </c>
      <c r="E73" s="18"/>
      <c r="F73" s="17">
        <f>consumption_final!O67</f>
        <v>795.77255600894296</v>
      </c>
      <c r="G73" s="17">
        <f>consumption_final!P67</f>
        <v>1038.1001516501699</v>
      </c>
      <c r="H73" s="17"/>
      <c r="I73" s="19">
        <f>consumption_final!Q67</f>
        <v>5.6130831732064797E-2</v>
      </c>
      <c r="J73" s="19">
        <f>consumption_final!R67</f>
        <v>6.14460048084138E-2</v>
      </c>
      <c r="K73" s="19">
        <f>consumption_final!S67</f>
        <v>5.9139591256954303E-2</v>
      </c>
    </row>
    <row r="74" spans="1:11">
      <c r="A74" s="3">
        <v>1965</v>
      </c>
      <c r="B74" s="17">
        <f>consumption_final!G68</f>
        <v>163.30000000000001</v>
      </c>
      <c r="C74" s="17">
        <f>consumption_final!H68</f>
        <v>214.1</v>
      </c>
      <c r="D74" s="17">
        <f>consumption_final!I68</f>
        <v>194.303</v>
      </c>
      <c r="E74" s="18"/>
      <c r="F74" s="17">
        <f>consumption_final!O68</f>
        <v>840.43993144727597</v>
      </c>
      <c r="G74" s="17">
        <f>consumption_final!P68</f>
        <v>1101.88725856008</v>
      </c>
      <c r="H74" s="17"/>
      <c r="I74" s="19">
        <f>consumption_final!Q68</f>
        <v>7.6896897924148402E-2</v>
      </c>
      <c r="J74" s="19">
        <f>consumption_final!R68</f>
        <v>6.7931331085231E-2</v>
      </c>
      <c r="K74" s="19">
        <f>consumption_final!S68</f>
        <v>7.1810708575414495E-2</v>
      </c>
    </row>
    <row r="75" spans="1:11">
      <c r="A75" s="3">
        <v>1966</v>
      </c>
      <c r="B75" s="17">
        <f>consumption_final!G69</f>
        <v>177.9</v>
      </c>
      <c r="C75" s="17">
        <f>consumption_final!H69</f>
        <v>231.3</v>
      </c>
      <c r="D75" s="17">
        <f>consumption_final!I69</f>
        <v>196.56</v>
      </c>
      <c r="E75" s="18"/>
      <c r="F75" s="17">
        <f>consumption_final!O69</f>
        <v>905.067155067155</v>
      </c>
      <c r="G75" s="17">
        <f>consumption_final!P69</f>
        <v>1176.7399267399301</v>
      </c>
      <c r="H75" s="17"/>
      <c r="I75" s="19">
        <f>consumption_final!Q69</f>
        <v>2.86481025493894E-2</v>
      </c>
      <c r="J75" s="19">
        <f>consumption_final!R69</f>
        <v>6.4010202356874907E-2</v>
      </c>
      <c r="K75" s="19">
        <f>consumption_final!S69</f>
        <v>4.8636503540277397E-2</v>
      </c>
    </row>
    <row r="76" spans="1:11">
      <c r="A76" s="3">
        <v>1967</v>
      </c>
      <c r="B76" s="17">
        <f>consumption_final!G70</f>
        <v>185</v>
      </c>
      <c r="C76" s="17">
        <f>consumption_final!H70</f>
        <v>248.8</v>
      </c>
      <c r="D76" s="17">
        <f>consumption_final!I70</f>
        <v>198.71199999999999</v>
      </c>
      <c r="E76" s="18"/>
      <c r="F76" s="17">
        <f>consumption_final!O70</f>
        <v>930.99561173960296</v>
      </c>
      <c r="G76" s="17">
        <f>consumption_final!P70</f>
        <v>1252.06328757196</v>
      </c>
      <c r="H76" s="17"/>
      <c r="I76" s="19">
        <f>consumption_final!Q70</f>
        <v>6.9270275925981298E-2</v>
      </c>
      <c r="J76" s="19">
        <f>consumption_final!R70</f>
        <v>8.7957356191807001E-2</v>
      </c>
      <c r="K76" s="19">
        <f>consumption_final!S70</f>
        <v>7.9987992777381403E-2</v>
      </c>
    </row>
    <row r="77" spans="1:11">
      <c r="A77" s="3">
        <v>1968</v>
      </c>
      <c r="B77" s="17">
        <f>consumption_final!G71</f>
        <v>199.8</v>
      </c>
      <c r="C77" s="17">
        <f>consumption_final!H71</f>
        <v>273.39999999999998</v>
      </c>
      <c r="D77" s="17">
        <f>consumption_final!I71</f>
        <v>200.70599999999999</v>
      </c>
      <c r="E77" s="18"/>
      <c r="F77" s="17">
        <f>consumption_final!O71</f>
        <v>995.48593465068302</v>
      </c>
      <c r="G77" s="17">
        <f>consumption_final!P71</f>
        <v>1362.19146413162</v>
      </c>
      <c r="H77" s="17"/>
      <c r="I77" s="19">
        <f>consumption_final!Q71</f>
        <v>6.1646350090524903E-2</v>
      </c>
      <c r="J77" s="19">
        <f>consumption_final!R71</f>
        <v>8.8071178252029994E-2</v>
      </c>
      <c r="K77" s="19">
        <f>consumption_final!S71</f>
        <v>7.6913780393474102E-2</v>
      </c>
    </row>
    <row r="78" spans="1:11">
      <c r="A78" s="3">
        <v>1969</v>
      </c>
      <c r="B78" s="17">
        <f>consumption_final!G72</f>
        <v>214.2</v>
      </c>
      <c r="C78" s="17">
        <f>consumption_final!H72</f>
        <v>300.39999999999998</v>
      </c>
      <c r="D78" s="17">
        <f>consumption_final!I72</f>
        <v>202.67699999999999</v>
      </c>
      <c r="E78" s="18"/>
      <c r="F78" s="17">
        <f>consumption_final!O72</f>
        <v>1056.85400908835</v>
      </c>
      <c r="G78" s="17">
        <f>consumption_final!P72</f>
        <v>1482.16127138254</v>
      </c>
      <c r="H78" s="17"/>
      <c r="I78" s="19">
        <f>consumption_final!Q72</f>
        <v>5.5788704495316699E-2</v>
      </c>
      <c r="J78" s="19">
        <f>consumption_final!R72</f>
        <v>8.4166411505296204E-2</v>
      </c>
      <c r="K78" s="19">
        <f>consumption_final!S72</f>
        <v>7.2354315039035805E-2</v>
      </c>
    </row>
    <row r="79" spans="1:11">
      <c r="A79" s="3">
        <v>1970</v>
      </c>
      <c r="B79" s="17">
        <f>consumption_final!G73</f>
        <v>228.8</v>
      </c>
      <c r="C79" s="17">
        <f>consumption_final!H73</f>
        <v>329.5</v>
      </c>
      <c r="D79" s="17">
        <f>consumption_final!I73</f>
        <v>205.05199999999999</v>
      </c>
      <c r="E79" s="18"/>
      <c r="F79" s="17">
        <f>consumption_final!O73</f>
        <v>1115.8145250960699</v>
      </c>
      <c r="G79" s="17">
        <f>consumption_final!P73</f>
        <v>1606.90946686694</v>
      </c>
      <c r="H79" s="17"/>
      <c r="I79" s="19">
        <f>consumption_final!Q73</f>
        <v>3.4477579330729299E-2</v>
      </c>
      <c r="J79" s="19">
        <f>consumption_final!R73</f>
        <v>7.7339403379642804E-2</v>
      </c>
      <c r="K79" s="19">
        <f>consumption_final!S73</f>
        <v>5.9773963038622702E-2</v>
      </c>
    </row>
    <row r="80" spans="1:11">
      <c r="A80" s="3">
        <v>1971</v>
      </c>
      <c r="B80" s="17">
        <f>consumption_final!G74</f>
        <v>239.7</v>
      </c>
      <c r="C80" s="17">
        <f>consumption_final!H74</f>
        <v>359.5</v>
      </c>
      <c r="D80" s="17">
        <f>consumption_final!I74</f>
        <v>207.661</v>
      </c>
      <c r="E80" s="18"/>
      <c r="F80" s="17">
        <f>consumption_final!O74</f>
        <v>1154.28510890345</v>
      </c>
      <c r="G80" s="17">
        <f>consumption_final!P74</f>
        <v>1731.18688631953</v>
      </c>
      <c r="H80" s="17"/>
      <c r="I80" s="19">
        <f>consumption_final!Q74</f>
        <v>6.2407889898200099E-2</v>
      </c>
      <c r="J80" s="19">
        <f>consumption_final!R74</f>
        <v>9.0901477242614007E-2</v>
      </c>
      <c r="K80" s="19">
        <f>consumption_final!S74</f>
        <v>7.9503091250531205E-2</v>
      </c>
    </row>
    <row r="81" spans="1:11">
      <c r="A81" s="3">
        <v>1972</v>
      </c>
      <c r="B81" s="17">
        <f>consumption_final!G75</f>
        <v>257.39999999999998</v>
      </c>
      <c r="C81" s="17">
        <f>consumption_final!H75</f>
        <v>396.4</v>
      </c>
      <c r="D81" s="17">
        <f>consumption_final!I75</f>
        <v>209.89599999999999</v>
      </c>
      <c r="E81" s="18"/>
      <c r="F81" s="17">
        <f>consumption_final!O75</f>
        <v>1226.3216068910299</v>
      </c>
      <c r="G81" s="17">
        <f>consumption_final!P75</f>
        <v>1888.55433166902</v>
      </c>
      <c r="H81" s="17"/>
      <c r="I81" s="19">
        <f>consumption_final!Q75</f>
        <v>0.10094107591146401</v>
      </c>
      <c r="J81" s="19">
        <f>consumption_final!R75</f>
        <v>8.7951509600971797E-2</v>
      </c>
      <c r="K81" s="19">
        <f>consumption_final!S75</f>
        <v>9.3065480797546798E-2</v>
      </c>
    </row>
    <row r="82" spans="1:11">
      <c r="A82" s="3">
        <v>1973</v>
      </c>
      <c r="B82" s="17">
        <f>consumption_final!G76</f>
        <v>286.10000000000002</v>
      </c>
      <c r="C82" s="17">
        <f>consumption_final!H76</f>
        <v>435.4</v>
      </c>
      <c r="D82" s="17">
        <f>consumption_final!I76</f>
        <v>211.90899999999999</v>
      </c>
      <c r="E82" s="18"/>
      <c r="F82" s="17">
        <f>consumption_final!O76</f>
        <v>1350.10782930409</v>
      </c>
      <c r="G82" s="17">
        <f>consumption_final!P76</f>
        <v>2054.6555361027599</v>
      </c>
      <c r="H82" s="17"/>
      <c r="I82" s="19">
        <f>consumption_final!Q76</f>
        <v>0.113166271237907</v>
      </c>
      <c r="J82" s="19">
        <f>consumption_final!R76</f>
        <v>9.5594101503848797E-2</v>
      </c>
      <c r="K82" s="19">
        <f>consumption_final!S76</f>
        <v>0.10256208176845601</v>
      </c>
    </row>
    <row r="83" spans="1:11">
      <c r="A83" s="3">
        <v>1974</v>
      </c>
      <c r="B83" s="17">
        <f>consumption_final!G77</f>
        <v>321.39999999999998</v>
      </c>
      <c r="C83" s="17">
        <f>consumption_final!H77</f>
        <v>481.4</v>
      </c>
      <c r="D83" s="17">
        <f>consumption_final!I77</f>
        <v>213.85400000000001</v>
      </c>
      <c r="E83" s="18"/>
      <c r="F83" s="17">
        <f>consumption_final!O77</f>
        <v>1502.89449811554</v>
      </c>
      <c r="G83" s="17">
        <f>consumption_final!P77</f>
        <v>2251.0684859764101</v>
      </c>
      <c r="H83" s="17"/>
      <c r="I83" s="19">
        <f>consumption_final!Q77</f>
        <v>7.5836512337325704E-2</v>
      </c>
      <c r="J83" s="19">
        <f>consumption_final!R77</f>
        <v>0.115864788534871</v>
      </c>
      <c r="K83" s="19">
        <f>consumption_final!S77</f>
        <v>9.9839517022799695E-2</v>
      </c>
    </row>
    <row r="84" spans="1:11">
      <c r="A84" s="3">
        <v>1975</v>
      </c>
      <c r="B84" s="17">
        <f>consumption_final!G78</f>
        <v>349.2</v>
      </c>
      <c r="C84" s="17">
        <f>consumption_final!H78</f>
        <v>542.5</v>
      </c>
      <c r="D84" s="17">
        <f>consumption_final!I78</f>
        <v>215.97300000000001</v>
      </c>
      <c r="E84" s="18"/>
      <c r="F84" s="17">
        <f>consumption_final!O78</f>
        <v>1616.8687752635699</v>
      </c>
      <c r="G84" s="17">
        <f>consumption_final!P78</f>
        <v>2511.8880600815801</v>
      </c>
      <c r="H84" s="17"/>
      <c r="I84" s="19">
        <f>consumption_final!Q78</f>
        <v>7.1386072745816195E-2</v>
      </c>
      <c r="J84" s="19">
        <f>consumption_final!R78</f>
        <v>0.10447804864542599</v>
      </c>
      <c r="K84" s="19">
        <f>consumption_final!S78</f>
        <v>9.1518849380938502E-2</v>
      </c>
    </row>
    <row r="85" spans="1:11">
      <c r="A85" s="3">
        <v>1976</v>
      </c>
      <c r="B85" s="17">
        <f>consumption_final!G79</f>
        <v>377.7</v>
      </c>
      <c r="C85" s="17">
        <f>consumption_final!H79</f>
        <v>604.9</v>
      </c>
      <c r="D85" s="17">
        <f>consumption_final!I79</f>
        <v>218.035</v>
      </c>
      <c r="E85" s="18"/>
      <c r="F85" s="17">
        <f>consumption_final!O79</f>
        <v>1732.29068727498</v>
      </c>
      <c r="G85" s="17">
        <f>consumption_final!P79</f>
        <v>2774.32522301465</v>
      </c>
      <c r="H85" s="17"/>
      <c r="I85" s="19">
        <f>consumption_final!Q79</f>
        <v>7.0460721466471907E-2</v>
      </c>
      <c r="J85" s="19">
        <f>consumption_final!R79</f>
        <v>0.108647789788828</v>
      </c>
      <c r="K85" s="19">
        <f>consumption_final!S79</f>
        <v>9.3969125321746699E-2</v>
      </c>
    </row>
    <row r="86" spans="1:11">
      <c r="A86" s="3">
        <v>1977</v>
      </c>
      <c r="B86" s="17">
        <f>consumption_final!G80</f>
        <v>408.4</v>
      </c>
      <c r="C86" s="17">
        <f>consumption_final!H80</f>
        <v>677.4</v>
      </c>
      <c r="D86" s="17">
        <f>consumption_final!I80</f>
        <v>220.239</v>
      </c>
      <c r="E86" s="18"/>
      <c r="F86" s="17">
        <f>consumption_final!O80</f>
        <v>1854.34913889002</v>
      </c>
      <c r="G86" s="17">
        <f>consumption_final!P80</f>
        <v>3075.7495266505898</v>
      </c>
      <c r="H86" s="17"/>
      <c r="I86" s="19">
        <f>consumption_final!Q80</f>
        <v>9.0732088240091005E-2</v>
      </c>
      <c r="J86" s="19">
        <f>consumption_final!R80</f>
        <v>0.11610059575970801</v>
      </c>
      <c r="K86" s="19">
        <f>consumption_final!S80</f>
        <v>0.10655878467938799</v>
      </c>
    </row>
    <row r="87" spans="1:11">
      <c r="A87" s="3">
        <v>1978</v>
      </c>
      <c r="B87" s="17">
        <f>consumption_final!G81</f>
        <v>450.2</v>
      </c>
      <c r="C87" s="17">
        <f>consumption_final!H81</f>
        <v>764.1</v>
      </c>
      <c r="D87" s="17">
        <f>consumption_final!I81</f>
        <v>222.58500000000001</v>
      </c>
      <c r="E87" s="18"/>
      <c r="F87" s="17">
        <f>consumption_final!O81</f>
        <v>2022.5981085877299</v>
      </c>
      <c r="G87" s="17">
        <f>consumption_final!P81</f>
        <v>3432.84587910237</v>
      </c>
      <c r="H87" s="17"/>
      <c r="I87" s="19">
        <f>consumption_final!Q81</f>
        <v>0.12391190895130499</v>
      </c>
      <c r="J87" s="19">
        <f>consumption_final!R81</f>
        <v>0.104352897481754</v>
      </c>
      <c r="K87" s="19">
        <f>consumption_final!S81</f>
        <v>0.111604373199115</v>
      </c>
    </row>
    <row r="88" spans="1:11">
      <c r="A88" s="3">
        <v>1979</v>
      </c>
      <c r="B88" s="17">
        <f>consumption_final!G82</f>
        <v>511.6</v>
      </c>
      <c r="C88" s="17">
        <f>consumption_final!H82</f>
        <v>853.2</v>
      </c>
      <c r="D88" s="17">
        <f>consumption_final!I82</f>
        <v>225.05500000000001</v>
      </c>
      <c r="E88" s="18"/>
      <c r="F88" s="17">
        <f>consumption_final!O82</f>
        <v>2273.2221012641398</v>
      </c>
      <c r="G88" s="17">
        <f>consumption_final!P82</f>
        <v>3791.0732931950001</v>
      </c>
      <c r="H88" s="17"/>
      <c r="I88" s="19">
        <f>consumption_final!Q82</f>
        <v>0.10765165559749799</v>
      </c>
      <c r="J88" s="19">
        <f>consumption_final!R82</f>
        <v>0.107345368811819</v>
      </c>
      <c r="K88" s="19">
        <f>consumption_final!S82</f>
        <v>0.107460181472688</v>
      </c>
    </row>
    <row r="89" spans="1:11">
      <c r="A89" s="3">
        <v>1980</v>
      </c>
      <c r="B89" s="17">
        <f>consumption_final!G83</f>
        <v>573.4</v>
      </c>
      <c r="C89" s="17">
        <f>consumption_final!H83</f>
        <v>956</v>
      </c>
      <c r="D89" s="17">
        <f>consumption_final!I83</f>
        <v>227.726</v>
      </c>
      <c r="E89" s="18"/>
      <c r="F89" s="17">
        <f>consumption_final!O83</f>
        <v>2517.9382240060399</v>
      </c>
      <c r="G89" s="17">
        <f>consumption_final!P83</f>
        <v>4198.0274540456503</v>
      </c>
      <c r="H89" s="17"/>
      <c r="I89" s="19">
        <f>consumption_final!Q83</f>
        <v>8.0063214695018398E-2</v>
      </c>
      <c r="J89" s="19">
        <f>consumption_final!R83</f>
        <v>0.108448342754834</v>
      </c>
      <c r="K89" s="19">
        <f>consumption_final!S83</f>
        <v>9.7806239688599902E-2</v>
      </c>
    </row>
    <row r="90" spans="1:11">
      <c r="A90" s="3">
        <v>1981</v>
      </c>
      <c r="B90" s="17">
        <f>consumption_final!G84</f>
        <v>625.4</v>
      </c>
      <c r="C90" s="17">
        <f>consumption_final!H84</f>
        <v>1070.0999999999999</v>
      </c>
      <c r="D90" s="17">
        <f>consumption_final!I84</f>
        <v>229.96600000000001</v>
      </c>
      <c r="E90" s="18"/>
      <c r="F90" s="17">
        <f>consumption_final!O84</f>
        <v>2719.5324526234299</v>
      </c>
      <c r="G90" s="17">
        <f>consumption_final!P84</f>
        <v>4653.2965742761999</v>
      </c>
      <c r="H90" s="17"/>
      <c r="I90" s="19">
        <f>consumption_final!Q84</f>
        <v>2.35289702632764E-2</v>
      </c>
      <c r="J90" s="19">
        <f>consumption_final!R84</f>
        <v>8.8630935775812797E-2</v>
      </c>
      <c r="K90" s="19">
        <f>consumption_final!S84</f>
        <v>6.4617506562282698E-2</v>
      </c>
    </row>
    <row r="91" spans="1:11">
      <c r="A91" s="3">
        <v>1982</v>
      </c>
      <c r="B91" s="17">
        <f>consumption_final!G85</f>
        <v>646.29999999999995</v>
      </c>
      <c r="C91" s="17">
        <f>consumption_final!H85</f>
        <v>1176.2</v>
      </c>
      <c r="D91" s="17">
        <f>consumption_final!I85</f>
        <v>232.18799999999999</v>
      </c>
      <c r="E91" s="18"/>
      <c r="F91" s="17">
        <f>consumption_final!O85</f>
        <v>2783.52025083122</v>
      </c>
      <c r="G91" s="17">
        <f>consumption_final!P85</f>
        <v>5065.7226040966798</v>
      </c>
      <c r="H91" s="17"/>
      <c r="I91" s="19">
        <f>consumption_final!Q85</f>
        <v>4.0787780998888599E-2</v>
      </c>
      <c r="J91" s="19">
        <f>consumption_final!R85</f>
        <v>0.10772772970106501</v>
      </c>
      <c r="K91" s="19">
        <f>consumption_final!S85</f>
        <v>8.3989299607119206E-2</v>
      </c>
    </row>
    <row r="92" spans="1:11">
      <c r="A92" s="3">
        <v>1983</v>
      </c>
      <c r="B92" s="17">
        <f>consumption_final!G86</f>
        <v>678.8</v>
      </c>
      <c r="C92" s="17">
        <f>consumption_final!H86</f>
        <v>1314.8</v>
      </c>
      <c r="D92" s="17">
        <f>consumption_final!I86</f>
        <v>234.30699999999999</v>
      </c>
      <c r="E92" s="18"/>
      <c r="F92" s="17">
        <f>consumption_final!O86</f>
        <v>2897.0538652281002</v>
      </c>
      <c r="G92" s="17">
        <f>consumption_final!P86</f>
        <v>5611.4413995313798</v>
      </c>
      <c r="H92" s="17"/>
      <c r="I92" s="19">
        <f>consumption_final!Q86</f>
        <v>5.3726333712703203E-2</v>
      </c>
      <c r="J92" s="19">
        <f>consumption_final!R86</f>
        <v>8.3805316281953604E-2</v>
      </c>
      <c r="K92" s="19">
        <f>consumption_final!S86</f>
        <v>7.35637365427846E-2</v>
      </c>
    </row>
    <row r="93" spans="1:11">
      <c r="A93" s="3">
        <v>1984</v>
      </c>
      <c r="B93" s="17">
        <f>consumption_final!G87</f>
        <v>721.5</v>
      </c>
      <c r="C93" s="17">
        <f>consumption_final!H87</f>
        <v>1437.4</v>
      </c>
      <c r="D93" s="17">
        <f>consumption_final!I87</f>
        <v>236.34800000000001</v>
      </c>
      <c r="E93" s="18"/>
      <c r="F93" s="17">
        <f>consumption_final!O87</f>
        <v>3052.7019479750202</v>
      </c>
      <c r="G93" s="17">
        <f>consumption_final!P87</f>
        <v>6081.7100208167603</v>
      </c>
      <c r="H93" s="17"/>
      <c r="I93" s="19">
        <f>consumption_final!Q87</f>
        <v>4.0159008010190102E-2</v>
      </c>
      <c r="J93" s="19">
        <f>consumption_final!R87</f>
        <v>8.9443999229195104E-2</v>
      </c>
      <c r="K93" s="19">
        <f>consumption_final!S87</f>
        <v>7.2973055153734395E-2</v>
      </c>
    </row>
    <row r="94" spans="1:11">
      <c r="A94" s="3">
        <v>1985</v>
      </c>
      <c r="B94" s="17">
        <f>consumption_final!G88</f>
        <v>757.2</v>
      </c>
      <c r="C94" s="17">
        <f>consumption_final!H88</f>
        <v>1580</v>
      </c>
      <c r="D94" s="17">
        <f>consumption_final!I88</f>
        <v>238.46600000000001</v>
      </c>
      <c r="E94" s="18"/>
      <c r="F94" s="17">
        <f>consumption_final!O88</f>
        <v>3175.2954299564699</v>
      </c>
      <c r="G94" s="17">
        <f>consumption_final!P88</f>
        <v>6625.6824872308798</v>
      </c>
      <c r="H94" s="17"/>
      <c r="I94" s="19">
        <f>consumption_final!Q88</f>
        <v>1.3167751394926E-2</v>
      </c>
      <c r="J94" s="19">
        <f>consumption_final!R88</f>
        <v>6.6870124807556497E-2</v>
      </c>
      <c r="K94" s="19">
        <f>consumption_final!S88</f>
        <v>4.94717690194151E-2</v>
      </c>
    </row>
    <row r="95" spans="1:11">
      <c r="A95" s="3">
        <v>1986</v>
      </c>
      <c r="B95" s="17">
        <f>consumption_final!G89</f>
        <v>774.2</v>
      </c>
      <c r="C95" s="17">
        <f>consumption_final!H89</f>
        <v>1701.1</v>
      </c>
      <c r="D95" s="17">
        <f>consumption_final!I89</f>
        <v>240.65100000000001</v>
      </c>
      <c r="E95" s="18"/>
      <c r="F95" s="17">
        <f>consumption_final!O89</f>
        <v>3217.1069307835801</v>
      </c>
      <c r="G95" s="17">
        <f>consumption_final!P89</f>
        <v>7068.7427020872501</v>
      </c>
      <c r="H95" s="17"/>
      <c r="I95" s="19">
        <f>consumption_final!Q89</f>
        <v>4.2468885256035802E-2</v>
      </c>
      <c r="J95" s="19">
        <f>consumption_final!R89</f>
        <v>7.2469626416926405E-2</v>
      </c>
      <c r="K95" s="19">
        <f>consumption_final!S89</f>
        <v>6.3086289525737096E-2</v>
      </c>
    </row>
    <row r="96" spans="1:11">
      <c r="A96" s="3">
        <v>1987</v>
      </c>
      <c r="B96" s="17">
        <f>consumption_final!G90</f>
        <v>814.3</v>
      </c>
      <c r="C96" s="17">
        <f>consumption_final!H90</f>
        <v>1840.7</v>
      </c>
      <c r="D96" s="17">
        <f>consumption_final!I90</f>
        <v>242.804</v>
      </c>
      <c r="E96" s="18"/>
      <c r="F96" s="17">
        <f>consumption_final!O90</f>
        <v>3353.7338758834298</v>
      </c>
      <c r="G96" s="17">
        <f>consumption_final!P90</f>
        <v>7581.0118449448901</v>
      </c>
      <c r="H96" s="17"/>
      <c r="I96" s="19">
        <f>consumption_final!Q90</f>
        <v>4.9364771783919001E-2</v>
      </c>
      <c r="J96" s="19">
        <f>consumption_final!R90</f>
        <v>8.3549019256705395E-2</v>
      </c>
      <c r="K96" s="19">
        <f>consumption_final!S90</f>
        <v>7.3064562489439697E-2</v>
      </c>
    </row>
    <row r="97" spans="1:11">
      <c r="A97" s="3">
        <v>1988</v>
      </c>
      <c r="B97" s="17">
        <f>consumption_final!G91</f>
        <v>862.3</v>
      </c>
      <c r="C97" s="17">
        <f>consumption_final!H91</f>
        <v>2012.7</v>
      </c>
      <c r="D97" s="17">
        <f>consumption_final!I91</f>
        <v>245.02099999999999</v>
      </c>
      <c r="E97" s="18"/>
      <c r="F97" s="17">
        <f>consumption_final!O91</f>
        <v>3519.2901832904099</v>
      </c>
      <c r="G97" s="17">
        <f>consumption_final!P91</f>
        <v>8214.3979495635103</v>
      </c>
      <c r="H97" s="17"/>
      <c r="I97" s="19">
        <f>consumption_final!Q91</f>
        <v>6.7816058722045297E-2</v>
      </c>
      <c r="J97" s="19">
        <f>consumption_final!R91</f>
        <v>6.8381107128084206E-2</v>
      </c>
      <c r="K97" s="19">
        <f>consumption_final!S91</f>
        <v>6.8211631913987603E-2</v>
      </c>
    </row>
    <row r="98" spans="1:11">
      <c r="A98" s="3">
        <v>1989</v>
      </c>
      <c r="B98" s="17">
        <f>consumption_final!G92</f>
        <v>929.5</v>
      </c>
      <c r="C98" s="17">
        <f>consumption_final!H92</f>
        <v>2170.6999999999998</v>
      </c>
      <c r="D98" s="17">
        <f>consumption_final!I92</f>
        <v>247.34200000000001</v>
      </c>
      <c r="E98" s="18"/>
      <c r="F98" s="17">
        <f>consumption_final!O92</f>
        <v>3757.9545730203499</v>
      </c>
      <c r="G98" s="17">
        <f>consumption_final!P92</f>
        <v>8776.10757574532</v>
      </c>
      <c r="H98" s="17"/>
      <c r="I98" s="19">
        <f>consumption_final!Q92</f>
        <v>5.7676797430945802E-2</v>
      </c>
      <c r="J98" s="19">
        <f>consumption_final!R92</f>
        <v>6.7882495905524004E-2</v>
      </c>
      <c r="K98" s="19">
        <f>consumption_final!S92</f>
        <v>6.4822629854262695E-2</v>
      </c>
    </row>
    <row r="99" spans="1:11">
      <c r="A99" s="3">
        <v>1990</v>
      </c>
      <c r="B99" s="17">
        <f>consumption_final!G93</f>
        <v>994.2</v>
      </c>
      <c r="C99" s="17">
        <f>consumption_final!H93</f>
        <v>2344.1999999999998</v>
      </c>
      <c r="D99" s="17">
        <f>consumption_final!I93</f>
        <v>250.13200000000001</v>
      </c>
      <c r="E99" s="18"/>
      <c r="F99" s="17">
        <f>consumption_final!O93</f>
        <v>3974.70135768314</v>
      </c>
      <c r="G99" s="17">
        <f>consumption_final!P93</f>
        <v>9371.8516623222895</v>
      </c>
      <c r="H99" s="17"/>
      <c r="I99" s="19">
        <f>consumption_final!Q93</f>
        <v>1.2645442202607399E-2</v>
      </c>
      <c r="J99" s="19">
        <f>consumption_final!R93</f>
        <v>4.4997794694450602E-2</v>
      </c>
      <c r="K99" s="19">
        <f>consumption_final!S93</f>
        <v>3.5363026887300197E-2</v>
      </c>
    </row>
    <row r="100" spans="1:11">
      <c r="A100" s="3">
        <v>1991</v>
      </c>
      <c r="B100" s="17">
        <f>consumption_final!G94</f>
        <v>1020.3</v>
      </c>
      <c r="C100" s="17">
        <f>consumption_final!H94</f>
        <v>2482.6</v>
      </c>
      <c r="D100" s="17">
        <f>consumption_final!I94</f>
        <v>253.49299999999999</v>
      </c>
      <c r="E100" s="18"/>
      <c r="F100" s="17">
        <f>consumption_final!O94</f>
        <v>4024.9632139743499</v>
      </c>
      <c r="G100" s="17">
        <f>consumption_final!P94</f>
        <v>9793.5643193303204</v>
      </c>
      <c r="H100" s="17"/>
      <c r="I100" s="19">
        <f>consumption_final!Q94</f>
        <v>2.05138566879342E-2</v>
      </c>
      <c r="J100" s="19">
        <f>consumption_final!R94</f>
        <v>6.2678004620975794E-2</v>
      </c>
      <c r="K100" s="19">
        <f>consumption_final!S94</f>
        <v>5.0396729067553797E-2</v>
      </c>
    </row>
    <row r="101" spans="1:11">
      <c r="A101" s="3">
        <v>1992</v>
      </c>
      <c r="B101" s="17">
        <f>consumption_final!G95</f>
        <v>1055.2</v>
      </c>
      <c r="C101" s="17">
        <f>consumption_final!H95</f>
        <v>2673.6</v>
      </c>
      <c r="D101" s="17">
        <f>consumption_final!I95</f>
        <v>256.89400000000001</v>
      </c>
      <c r="E101" s="18"/>
      <c r="F101" s="17">
        <f>consumption_final!O95</f>
        <v>4107.5307325200301</v>
      </c>
      <c r="G101" s="17">
        <f>consumption_final!P95</f>
        <v>10407.4053889931</v>
      </c>
      <c r="H101" s="17"/>
      <c r="I101" s="19">
        <f>consumption_final!Q95</f>
        <v>2.03877258131493E-2</v>
      </c>
      <c r="J101" s="19">
        <f>consumption_final!R95</f>
        <v>4.8963200376337598E-2</v>
      </c>
      <c r="K101" s="19">
        <f>consumption_final!S95</f>
        <v>4.0876727312865201E-2</v>
      </c>
    </row>
    <row r="102" spans="1:11">
      <c r="A102" s="3">
        <v>1993</v>
      </c>
      <c r="B102" s="17">
        <f>consumption_final!G96</f>
        <v>1090.8</v>
      </c>
      <c r="C102" s="17">
        <f>consumption_final!H96</f>
        <v>2841.2</v>
      </c>
      <c r="D102" s="17">
        <f>consumption_final!I96</f>
        <v>260.255</v>
      </c>
      <c r="E102" s="18"/>
      <c r="F102" s="17">
        <f>consumption_final!O96</f>
        <v>4191.2739428637296</v>
      </c>
      <c r="G102" s="17">
        <f>consumption_final!P96</f>
        <v>10916.9852644522</v>
      </c>
      <c r="H102" s="17"/>
      <c r="I102" s="19">
        <f>consumption_final!Q96</f>
        <v>3.1941419555338899E-2</v>
      </c>
      <c r="J102" s="19">
        <f>consumption_final!R96</f>
        <v>4.4637111092437697E-2</v>
      </c>
      <c r="K102" s="19">
        <f>consumption_final!S96</f>
        <v>4.1115122199083802E-2</v>
      </c>
    </row>
    <row r="103" spans="1:11">
      <c r="A103" s="3">
        <v>1994</v>
      </c>
      <c r="B103" s="17">
        <f>consumption_final!G97</f>
        <v>1139.4000000000001</v>
      </c>
      <c r="C103" s="17">
        <f>consumption_final!H97</f>
        <v>3004.3</v>
      </c>
      <c r="D103" s="17">
        <f>consumption_final!I97</f>
        <v>263.43599999999998</v>
      </c>
      <c r="E103" s="18"/>
      <c r="F103" s="17">
        <f>consumption_final!O97</f>
        <v>4325.1491823441002</v>
      </c>
      <c r="G103" s="17">
        <f>consumption_final!P97</f>
        <v>11404.287948495999</v>
      </c>
      <c r="H103" s="17"/>
      <c r="I103" s="19">
        <f>consumption_final!Q97</f>
        <v>2.3333539441001701E-2</v>
      </c>
      <c r="J103" s="19">
        <f>consumption_final!R97</f>
        <v>4.3359166501993E-2</v>
      </c>
      <c r="K103" s="19">
        <f>consumption_final!S97</f>
        <v>3.7852686912907399E-2</v>
      </c>
    </row>
    <row r="104" spans="1:11">
      <c r="A104" s="3">
        <v>1995</v>
      </c>
      <c r="B104" s="17">
        <f>consumption_final!G98</f>
        <v>1179.8</v>
      </c>
      <c r="C104" s="17">
        <f>consumption_final!H98</f>
        <v>3171.7</v>
      </c>
      <c r="D104" s="17">
        <f>consumption_final!I98</f>
        <v>266.55700000000002</v>
      </c>
      <c r="E104" s="18"/>
      <c r="F104" s="17">
        <f>consumption_final!O98</f>
        <v>4426.0702213785398</v>
      </c>
      <c r="G104" s="17">
        <f>consumption_final!P98</f>
        <v>11898.768368491499</v>
      </c>
      <c r="H104" s="17"/>
      <c r="I104" s="19">
        <f>consumption_final!Q98</f>
        <v>4.0077346830637899E-2</v>
      </c>
      <c r="J104" s="19">
        <f>consumption_final!R98</f>
        <v>4.5873591555670501E-2</v>
      </c>
      <c r="K104" s="19">
        <f>consumption_final!S98</f>
        <v>4.43020852873506E-2</v>
      </c>
    </row>
    <row r="105" spans="1:11">
      <c r="A105" s="3">
        <v>1996</v>
      </c>
      <c r="B105" s="17">
        <f>consumption_final!G99</f>
        <v>1241.4000000000001</v>
      </c>
      <c r="C105" s="17">
        <f>consumption_final!H99</f>
        <v>3355.9</v>
      </c>
      <c r="D105" s="17">
        <f>consumption_final!I99</f>
        <v>269.66699999999997</v>
      </c>
      <c r="E105" s="18"/>
      <c r="F105" s="17">
        <f>consumption_final!O99</f>
        <v>4603.4553727374896</v>
      </c>
      <c r="G105" s="17">
        <f>consumption_final!P99</f>
        <v>12444.6076086433</v>
      </c>
      <c r="H105" s="17"/>
      <c r="I105" s="19">
        <f>consumption_final!Q99</f>
        <v>2.7748727980640101E-2</v>
      </c>
      <c r="J105" s="19">
        <f>consumption_final!R99</f>
        <v>4.9353148888013898E-2</v>
      </c>
      <c r="K105" s="19">
        <f>consumption_final!S99</f>
        <v>4.3519349024090999E-2</v>
      </c>
    </row>
    <row r="106" spans="1:11">
      <c r="A106" s="3">
        <v>1997</v>
      </c>
      <c r="B106" s="17">
        <f>consumption_final!G100</f>
        <v>1291.2</v>
      </c>
      <c r="C106" s="17">
        <f>consumption_final!H100</f>
        <v>3563.9</v>
      </c>
      <c r="D106" s="17">
        <f>consumption_final!I100</f>
        <v>272.91199999999998</v>
      </c>
      <c r="E106" s="18"/>
      <c r="F106" s="17">
        <f>consumption_final!O100</f>
        <v>4731.1954036466004</v>
      </c>
      <c r="G106" s="17">
        <f>consumption_final!P100</f>
        <v>13058.788180805501</v>
      </c>
      <c r="H106" s="17"/>
      <c r="I106" s="19">
        <f>consumption_final!Q100</f>
        <v>1.8100745112286799E-2</v>
      </c>
      <c r="J106" s="19">
        <f>consumption_final!R100</f>
        <v>5.6236283187252899E-2</v>
      </c>
      <c r="K106" s="19">
        <f>consumption_final!S100</f>
        <v>4.6094245585062102E-2</v>
      </c>
    </row>
    <row r="107" spans="1:11">
      <c r="A107" s="3">
        <v>1998</v>
      </c>
      <c r="B107" s="17">
        <f>consumption_final!G101</f>
        <v>1330</v>
      </c>
      <c r="C107" s="17">
        <f>consumption_final!H101</f>
        <v>3808.5</v>
      </c>
      <c r="D107" s="17">
        <f>consumption_final!I101</f>
        <v>276.11500000000001</v>
      </c>
      <c r="E107" s="18"/>
      <c r="F107" s="17">
        <f>consumption_final!O101</f>
        <v>4816.8335657244297</v>
      </c>
      <c r="G107" s="17">
        <f>consumption_final!P101</f>
        <v>13793.1658910237</v>
      </c>
      <c r="H107" s="17"/>
      <c r="I107" s="19">
        <f>consumption_final!Q101</f>
        <v>6.4878712472475203E-2</v>
      </c>
      <c r="J107" s="19">
        <f>consumption_final!R101</f>
        <v>5.2029824441946398E-2</v>
      </c>
      <c r="K107" s="19">
        <f>consumption_final!S101</f>
        <v>5.5355507244438301E-2</v>
      </c>
    </row>
    <row r="108" spans="1:11">
      <c r="A108" s="3">
        <v>1999</v>
      </c>
      <c r="B108" s="17">
        <f>consumption_final!G102</f>
        <v>1432.6</v>
      </c>
      <c r="C108" s="17">
        <f>consumption_final!H102</f>
        <v>4052.8</v>
      </c>
      <c r="D108" s="17">
        <f>consumption_final!I102</f>
        <v>279.29500000000002</v>
      </c>
      <c r="E108" s="18"/>
      <c r="F108" s="17">
        <f>consumption_final!O102</f>
        <v>5129.34352566283</v>
      </c>
      <c r="G108" s="17">
        <f>consumption_final!P102</f>
        <v>14510.8218908323</v>
      </c>
      <c r="H108" s="17"/>
      <c r="I108" s="19">
        <f>consumption_final!Q102</f>
        <v>6.5726678930141197E-2</v>
      </c>
      <c r="J108" s="19">
        <f>consumption_final!R102</f>
        <v>6.69345870540725E-2</v>
      </c>
      <c r="K108" s="19">
        <f>consumption_final!S102</f>
        <v>6.6619122515781101E-2</v>
      </c>
    </row>
    <row r="109" spans="1:11">
      <c r="A109" s="3">
        <v>2000</v>
      </c>
      <c r="B109" s="17">
        <f>consumption_final!G103</f>
        <v>1543.4</v>
      </c>
      <c r="C109" s="17">
        <f>consumption_final!H103</f>
        <v>4371.2</v>
      </c>
      <c r="D109" s="17">
        <f>consumption_final!I103</f>
        <v>282.339</v>
      </c>
      <c r="E109" s="18"/>
      <c r="F109" s="17">
        <f>consumption_final!O103</f>
        <v>5466.4782406964696</v>
      </c>
      <c r="G109" s="17">
        <f>consumption_final!P103</f>
        <v>15482.0977619103</v>
      </c>
      <c r="H109" s="17"/>
      <c r="I109" s="19">
        <f>consumption_final!Q103</f>
        <v>1.8806484501070701E-2</v>
      </c>
      <c r="J109" s="19">
        <f>consumption_final!R103</f>
        <v>4.5572032324202399E-2</v>
      </c>
      <c r="K109" s="19">
        <f>consumption_final!S103</f>
        <v>3.8587629911491103E-2</v>
      </c>
    </row>
    <row r="110" spans="1:11">
      <c r="A110" s="3">
        <v>2001</v>
      </c>
      <c r="B110" s="17">
        <f>consumption_final!G104</f>
        <v>1587.7</v>
      </c>
      <c r="C110" s="17">
        <f>consumption_final!H104</f>
        <v>4614.8</v>
      </c>
      <c r="D110" s="17">
        <f>consumption_final!I104</f>
        <v>285.08155599999998</v>
      </c>
      <c r="E110" s="18"/>
      <c r="F110" s="17">
        <f>consumption_final!O104</f>
        <v>5569.2834790055704</v>
      </c>
      <c r="G110" s="17">
        <f>consumption_final!P104</f>
        <v>16187.648421562601</v>
      </c>
      <c r="H110" s="17"/>
      <c r="I110" s="19">
        <f>consumption_final!Q104</f>
        <v>9.3822303323591906E-3</v>
      </c>
      <c r="J110" s="19">
        <f>consumption_final!R104</f>
        <v>3.6560684875789298E-2</v>
      </c>
      <c r="K110" s="19">
        <f>consumption_final!S104</f>
        <v>2.96036139723466E-2</v>
      </c>
    </row>
    <row r="111" spans="1:11">
      <c r="A111" s="3">
        <v>2002</v>
      </c>
      <c r="B111" s="17">
        <f>consumption_final!G105</f>
        <v>1617.9</v>
      </c>
      <c r="C111" s="17">
        <f>consumption_final!H105</f>
        <v>4829.2</v>
      </c>
      <c r="D111" s="17">
        <f>consumption_final!I105</f>
        <v>287.80391400000002</v>
      </c>
      <c r="E111" s="18"/>
      <c r="F111" s="17">
        <f>consumption_final!O105</f>
        <v>5621.5357793918001</v>
      </c>
      <c r="G111" s="17">
        <f>consumption_final!P105</f>
        <v>16779.479934383398</v>
      </c>
      <c r="H111" s="17"/>
      <c r="I111" s="19">
        <f>consumption_final!Q105</f>
        <v>4.6578376900283901E-2</v>
      </c>
      <c r="J111" s="19">
        <f>consumption_final!R105</f>
        <v>4.1993757588259198E-2</v>
      </c>
      <c r="K111" s="19">
        <f>consumption_final!S105</f>
        <v>4.31442679859457E-2</v>
      </c>
    </row>
    <row r="112" spans="1:11">
      <c r="A112" s="3">
        <v>2003</v>
      </c>
      <c r="B112" s="17">
        <f>consumption_final!G106</f>
        <v>1708.1</v>
      </c>
      <c r="C112" s="17">
        <f>consumption_final!H106</f>
        <v>5076.1000000000004</v>
      </c>
      <c r="D112" s="17">
        <f>consumption_final!I106</f>
        <v>290.32641799999999</v>
      </c>
      <c r="E112" s="18"/>
      <c r="F112" s="17">
        <f>consumption_final!O106</f>
        <v>5883.3777916827403</v>
      </c>
      <c r="G112" s="17">
        <f>consumption_final!P106</f>
        <v>17484.1133472049</v>
      </c>
      <c r="H112" s="17"/>
      <c r="I112" s="19">
        <f>consumption_final!Q106</f>
        <v>5.52179536455943E-2</v>
      </c>
      <c r="J112" s="19">
        <f>consumption_final!R106</f>
        <v>4.9740972990397897E-2</v>
      </c>
      <c r="K112" s="19">
        <f>consumption_final!S106</f>
        <v>5.1119946289702498E-2</v>
      </c>
    </row>
    <row r="113" spans="1:11">
      <c r="A113" s="3">
        <v>2004</v>
      </c>
      <c r="B113" s="17">
        <f>consumption_final!G107</f>
        <v>1819.3</v>
      </c>
      <c r="C113" s="17">
        <f>consumption_final!H107</f>
        <v>5378.5</v>
      </c>
      <c r="D113" s="17">
        <f>consumption_final!I107</f>
        <v>293.04573900000003</v>
      </c>
      <c r="E113" s="18"/>
      <c r="F113" s="17">
        <f>consumption_final!O107</f>
        <v>6208.2458738634004</v>
      </c>
      <c r="G113" s="17">
        <f>consumption_final!P107</f>
        <v>18353.790156969299</v>
      </c>
      <c r="H113" s="17"/>
      <c r="I113" s="19">
        <f>consumption_final!Q107</f>
        <v>6.3880612020275507E-2</v>
      </c>
      <c r="J113" s="19">
        <f>consumption_final!R107</f>
        <v>5.5010723339731699E-2</v>
      </c>
      <c r="K113" s="19">
        <f>consumption_final!S107</f>
        <v>5.7252656774463603E-2</v>
      </c>
    </row>
    <row r="114" spans="1:11">
      <c r="A114" s="3">
        <v>2005</v>
      </c>
      <c r="B114" s="17">
        <f>consumption_final!G108</f>
        <v>1953.4</v>
      </c>
      <c r="C114" s="17">
        <f>consumption_final!H108</f>
        <v>5726.8</v>
      </c>
      <c r="D114" s="17">
        <f>consumption_final!I108</f>
        <v>295.753151</v>
      </c>
      <c r="E114" s="18"/>
      <c r="F114" s="17">
        <f>consumption_final!O108</f>
        <v>6604.8324198581404</v>
      </c>
      <c r="G114" s="17">
        <f>consumption_final!P108</f>
        <v>19363.445429529798</v>
      </c>
      <c r="H114" s="17"/>
      <c r="I114" s="19">
        <f>consumption_final!Q108</f>
        <v>4.9510164371546303E-2</v>
      </c>
      <c r="J114" s="19">
        <f>consumption_final!R108</f>
        <v>5.0936900570009797E-2</v>
      </c>
      <c r="K114" s="19">
        <f>consumption_final!S108</f>
        <v>5.05740211540988E-2</v>
      </c>
    </row>
    <row r="115" spans="1:11">
      <c r="A115" s="3">
        <v>2006</v>
      </c>
      <c r="B115" s="17">
        <f>consumption_final!G109</f>
        <v>2069.8000000000002</v>
      </c>
      <c r="C115" s="17">
        <f>consumption_final!H109</f>
        <v>6076.3</v>
      </c>
      <c r="D115" s="17">
        <f>consumption_final!I109</f>
        <v>298.59321199999999</v>
      </c>
      <c r="E115" s="18"/>
      <c r="F115" s="17">
        <f>consumption_final!O109</f>
        <v>6931.8387586118297</v>
      </c>
      <c r="G115" s="17">
        <f>consumption_final!P109</f>
        <v>20349.759324066599</v>
      </c>
      <c r="H115" s="17"/>
      <c r="I115" s="19">
        <f>consumption_final!Q109</f>
        <v>4.0658533705411302E-2</v>
      </c>
      <c r="J115" s="19">
        <f>consumption_final!R109</f>
        <v>4.41939482255835E-2</v>
      </c>
      <c r="K115" s="19">
        <f>consumption_final!S109</f>
        <v>4.3295653216456301E-2</v>
      </c>
    </row>
    <row r="116" spans="1:11">
      <c r="A116" s="21">
        <v>2007</v>
      </c>
      <c r="B116" s="17">
        <f>consumption_final!G110</f>
        <v>2175.5</v>
      </c>
      <c r="C116" s="17">
        <f>consumption_final!H110</f>
        <v>6408.3</v>
      </c>
      <c r="D116" s="17">
        <f>consumption_final!I110</f>
        <v>301.57989500000002</v>
      </c>
      <c r="E116" s="18"/>
      <c r="F116" s="17">
        <f>consumption_final!O110</f>
        <v>7213.6771584193302</v>
      </c>
      <c r="G116" s="17">
        <f>consumption_final!P110</f>
        <v>21249.0955340375</v>
      </c>
      <c r="H116" s="17"/>
      <c r="I116" s="19">
        <f>consumption_final!Q110</f>
        <v>3.5132060504962502E-2</v>
      </c>
      <c r="J116" s="19">
        <f>consumption_final!R110</f>
        <v>2.8775314522669699E-2</v>
      </c>
      <c r="K116" s="19">
        <f>consumption_final!S110</f>
        <v>3.0386384315124901E-2</v>
      </c>
    </row>
    <row r="117" spans="1:11">
      <c r="A117" s="3">
        <v>2008</v>
      </c>
      <c r="B117" s="17">
        <f>consumption_final!G111</f>
        <v>2272.8000000000002</v>
      </c>
      <c r="C117" s="17">
        <f>consumption_final!H111</f>
        <v>6653.8</v>
      </c>
      <c r="D117" s="17">
        <f>consumption_final!I111</f>
        <v>304.37484599999999</v>
      </c>
      <c r="E117" s="18"/>
      <c r="F117" s="17">
        <f>consumption_final!O111</f>
        <v>7467.10850081218</v>
      </c>
      <c r="G117" s="17">
        <f>consumption_final!P111</f>
        <v>21860.544941351702</v>
      </c>
      <c r="H117" s="17"/>
      <c r="I117" s="19">
        <f>consumption_final!Q111</f>
        <v>-5.5683287057441203E-2</v>
      </c>
      <c r="J117" s="19">
        <f>consumption_final!R111</f>
        <v>-8.9148468713997602E-3</v>
      </c>
      <c r="K117" s="19">
        <f>consumption_final!S111</f>
        <v>-2.0822550908192499E-2</v>
      </c>
    </row>
    <row r="118" spans="1:11">
      <c r="A118" s="21">
        <v>2009</v>
      </c>
      <c r="B118" s="17">
        <f>consumption_final!G112</f>
        <v>2164.8000000000002</v>
      </c>
      <c r="C118" s="17">
        <f>consumption_final!H112</f>
        <v>6651.5</v>
      </c>
      <c r="D118" s="17">
        <f>consumption_final!I112</f>
        <v>307.00655</v>
      </c>
      <c r="E118" s="18"/>
      <c r="F118" s="17">
        <f>consumption_final!O112</f>
        <v>7051.3153546723997</v>
      </c>
      <c r="G118" s="17">
        <f>consumption_final!P112</f>
        <v>21665.661530674199</v>
      </c>
      <c r="H118" s="17"/>
      <c r="I118" s="19">
        <f>consumption_final!Q112</f>
        <v>4.7838487343415399E-2</v>
      </c>
      <c r="J118" s="19">
        <f>consumption_final!R112</f>
        <v>2.2254268553631999E-2</v>
      </c>
      <c r="K118" s="19">
        <f>consumption_final!S112</f>
        <v>2.85363502473268E-2</v>
      </c>
    </row>
    <row r="119" spans="1:11">
      <c r="A119" s="3">
        <v>2010</v>
      </c>
      <c r="B119" s="17">
        <f>consumption_final!G113</f>
        <v>2285.5</v>
      </c>
      <c r="C119" s="17">
        <f>consumption_final!H113</f>
        <v>6850.9</v>
      </c>
      <c r="D119" s="17">
        <f>consumption_final!I113</f>
        <v>309.32622500000002</v>
      </c>
      <c r="E119" s="18"/>
      <c r="F119" s="17">
        <f>consumption_final!O113</f>
        <v>7388.6396150213304</v>
      </c>
      <c r="G119" s="17">
        <f>consumption_final!P113</f>
        <v>22147.814980769901</v>
      </c>
      <c r="H119" s="17"/>
      <c r="I119" s="19">
        <f>consumption_final!Q113</f>
        <v>7.6530773889647005E-2</v>
      </c>
      <c r="J119" s="19">
        <f>consumption_final!R113</f>
        <v>2.9446604271417001E-2</v>
      </c>
      <c r="K119" s="19">
        <f>consumption_final!S113</f>
        <v>4.1224861534941502E-2</v>
      </c>
    </row>
    <row r="120" spans="1:11">
      <c r="A120" s="21">
        <v>2011</v>
      </c>
      <c r="B120" s="17">
        <f>consumption_final!G114</f>
        <v>2478.4</v>
      </c>
      <c r="C120" s="17">
        <f>consumption_final!H114</f>
        <v>7104.2</v>
      </c>
      <c r="D120" s="17">
        <f>consumption_final!I114</f>
        <v>311.58781599999998</v>
      </c>
      <c r="E120" s="18"/>
      <c r="F120" s="17">
        <f>consumption_final!O114</f>
        <v>7954.0979227506105</v>
      </c>
      <c r="G120" s="17">
        <f>consumption_final!P114</f>
        <v>22799.992923985199</v>
      </c>
      <c r="H120" s="17"/>
      <c r="I120" s="19">
        <f>consumption_final!Q114</f>
        <v>2.69521828241879E-2</v>
      </c>
      <c r="J120" s="19">
        <f>consumption_final!R114</f>
        <v>2.5046269524215702E-2</v>
      </c>
      <c r="K120" s="19">
        <f>consumption_final!S114</f>
        <v>2.5539206255650999E-2</v>
      </c>
    </row>
    <row r="121" spans="1:11">
      <c r="A121" s="3">
        <v>2012</v>
      </c>
      <c r="B121" s="17">
        <f>consumption_final!G115</f>
        <v>2564.1999999999998</v>
      </c>
      <c r="C121" s="17">
        <f>consumption_final!H115</f>
        <v>7336.5</v>
      </c>
      <c r="D121" s="17">
        <f>consumption_final!I115</f>
        <v>313.91404</v>
      </c>
      <c r="E121" s="18"/>
      <c r="F121" s="17">
        <f>consumption_final!O115</f>
        <v>8168.4782241660796</v>
      </c>
      <c r="G121" s="17">
        <f>consumption_final!P115</f>
        <v>23371.047691909502</v>
      </c>
      <c r="H121" s="17"/>
      <c r="I121" s="19"/>
      <c r="J121" s="19"/>
      <c r="K121" s="19"/>
    </row>
    <row r="122" spans="1:11" ht="7.5" customHeight="1">
      <c r="A122" s="22"/>
      <c r="B122" s="23"/>
      <c r="C122" s="23"/>
      <c r="D122" s="23"/>
      <c r="E122" s="24"/>
      <c r="F122" s="25"/>
      <c r="G122" s="25"/>
      <c r="H122" s="25"/>
      <c r="I122" s="22"/>
      <c r="J122" s="22"/>
      <c r="K122" s="22"/>
    </row>
    <row r="123" spans="1:11">
      <c r="A123" s="26"/>
      <c r="B123" s="26"/>
      <c r="C123" s="26"/>
    </row>
  </sheetData>
  <mergeCells count="5">
    <mergeCell ref="A1:K1"/>
    <mergeCell ref="A2:K2"/>
    <mergeCell ref="B4:D4"/>
    <mergeCell ref="F4:G4"/>
    <mergeCell ref="I4:K4"/>
  </mergeCells>
  <printOptions horizontalCentered="1"/>
  <pageMargins left="0.25" right="0.25" top="0.75" bottom="0.75" header="0.3" footer="0.3"/>
  <pageSetup scale="61" orientation="portrait" blackAndWhite="1" r:id="rId1"/>
  <headerFooter alignWithMargins="0"/>
</worksheet>
</file>

<file path=xl/worksheets/sheet4.xml><?xml version="1.0" encoding="utf-8"?>
<worksheet xmlns="http://schemas.openxmlformats.org/spreadsheetml/2006/main" xmlns:r="http://schemas.openxmlformats.org/officeDocument/2006/relationships">
  <sheetPr codeName="Sheet105">
    <tabColor rgb="FF00B050"/>
  </sheetPr>
  <dimension ref="A1:M14"/>
  <sheetViews>
    <sheetView showGridLines="0" view="pageBreakPreview" zoomScale="70" zoomScaleNormal="75" zoomScaleSheetLayoutView="70" workbookViewId="0">
      <pane xSplit="1" ySplit="1" topLeftCell="B4" activePane="bottomRight" state="frozen"/>
      <selection activeCell="C28" sqref="C28"/>
      <selection pane="topRight" activeCell="C28" sqref="C28"/>
      <selection pane="bottomLeft" activeCell="C28" sqref="C28"/>
      <selection pane="bottomRight" activeCell="C28" sqref="C28"/>
    </sheetView>
  </sheetViews>
  <sheetFormatPr defaultRowHeight="12.75"/>
  <cols>
    <col min="1" max="1" width="14.28515625" style="4" customWidth="1"/>
    <col min="2" max="2" width="16.42578125" style="4" customWidth="1"/>
    <col min="3" max="3" width="12.42578125" style="4" customWidth="1"/>
    <col min="4" max="4" width="13.5703125" style="4" customWidth="1"/>
    <col min="5" max="5" width="1.28515625" style="1" customWidth="1"/>
    <col min="6" max="6" width="17.5703125" style="3" bestFit="1" customWidth="1"/>
    <col min="7" max="7" width="16" style="3" bestFit="1" customWidth="1"/>
    <col min="8" max="8" width="1.28515625" style="3" customWidth="1"/>
    <col min="9" max="9" width="18.42578125" style="4" bestFit="1" customWidth="1"/>
    <col min="10" max="10" width="16.85546875" style="4" bestFit="1" customWidth="1"/>
    <col min="11" max="11" width="19.5703125" style="4" bestFit="1" customWidth="1"/>
    <col min="12" max="13" width="9.140625" style="1"/>
    <col min="14" max="14" width="11.28515625" style="1" bestFit="1" customWidth="1"/>
    <col min="15" max="16" width="10.140625" style="1" bestFit="1" customWidth="1"/>
    <col min="17" max="20" width="9.140625" style="1"/>
    <col min="21" max="21" width="18.7109375" style="1" bestFit="1" customWidth="1"/>
    <col min="22" max="16384" width="9.140625" style="1"/>
  </cols>
  <sheetData>
    <row r="1" spans="1:13">
      <c r="A1" s="48" t="s">
        <v>26</v>
      </c>
      <c r="B1" s="48"/>
      <c r="C1" s="48"/>
      <c r="D1" s="48"/>
      <c r="E1" s="48"/>
      <c r="F1" s="48"/>
      <c r="G1" s="48"/>
      <c r="H1" s="48"/>
      <c r="I1" s="48"/>
      <c r="J1" s="48"/>
      <c r="K1" s="48"/>
    </row>
    <row r="2" spans="1:13">
      <c r="A2" s="27"/>
      <c r="B2" s="27"/>
      <c r="C2" s="27"/>
      <c r="D2" s="27"/>
      <c r="E2" s="27"/>
      <c r="F2" s="27"/>
      <c r="G2" s="27"/>
      <c r="H2" s="27"/>
      <c r="I2" s="27"/>
      <c r="J2" s="27"/>
      <c r="K2" s="27"/>
    </row>
    <row r="3" spans="1:13" ht="291" customHeight="1">
      <c r="A3" s="28" t="s">
        <v>9</v>
      </c>
      <c r="B3" s="49" t="s">
        <v>59</v>
      </c>
      <c r="C3" s="49"/>
      <c r="D3" s="49"/>
      <c r="E3" s="49"/>
      <c r="F3" s="49"/>
      <c r="G3" s="49"/>
      <c r="H3" s="49"/>
      <c r="I3" s="49"/>
      <c r="J3" s="49"/>
      <c r="K3" s="49"/>
      <c r="L3" s="38"/>
      <c r="M3" s="38"/>
    </row>
    <row r="4" spans="1:13" ht="378" customHeight="1">
      <c r="A4" s="29" t="s">
        <v>10</v>
      </c>
      <c r="B4" s="49" t="s">
        <v>60</v>
      </c>
      <c r="C4" s="49"/>
      <c r="D4" s="49"/>
      <c r="E4" s="49"/>
      <c r="F4" s="49"/>
      <c r="G4" s="49"/>
      <c r="H4" s="49"/>
      <c r="I4" s="49"/>
      <c r="J4" s="49"/>
      <c r="K4" s="49"/>
      <c r="L4" s="39"/>
      <c r="M4" s="39"/>
    </row>
    <row r="5" spans="1:13" ht="80.25" customHeight="1">
      <c r="A5" s="29" t="s">
        <v>11</v>
      </c>
      <c r="B5" s="50" t="s">
        <v>52</v>
      </c>
      <c r="C5" s="50"/>
      <c r="D5" s="50"/>
      <c r="E5" s="50"/>
      <c r="F5" s="50"/>
      <c r="G5" s="50"/>
      <c r="H5" s="50"/>
      <c r="I5" s="50"/>
      <c r="J5" s="50"/>
      <c r="K5" s="50"/>
      <c r="L5" s="40"/>
      <c r="M5" s="40"/>
    </row>
    <row r="6" spans="1:13">
      <c r="A6" s="30" t="s">
        <v>12</v>
      </c>
      <c r="B6" s="50" t="s">
        <v>27</v>
      </c>
      <c r="C6" s="50"/>
      <c r="D6" s="50"/>
      <c r="E6" s="50"/>
      <c r="F6" s="50"/>
      <c r="G6" s="50"/>
      <c r="H6" s="50"/>
      <c r="I6" s="50"/>
      <c r="J6" s="50"/>
      <c r="K6" s="50"/>
      <c r="L6" s="50"/>
      <c r="M6" s="50"/>
    </row>
    <row r="7" spans="1:13" ht="12.75" customHeight="1">
      <c r="A7" s="30" t="s">
        <v>13</v>
      </c>
      <c r="B7" s="50" t="s">
        <v>28</v>
      </c>
      <c r="C7" s="50"/>
      <c r="D7" s="50"/>
      <c r="E7" s="50"/>
      <c r="F7" s="50"/>
      <c r="G7" s="50"/>
      <c r="H7" s="50"/>
      <c r="I7" s="50"/>
      <c r="J7" s="50"/>
      <c r="K7" s="50"/>
      <c r="L7" s="50"/>
      <c r="M7" s="50"/>
    </row>
    <row r="8" spans="1:13">
      <c r="A8" s="30" t="s">
        <v>14</v>
      </c>
      <c r="B8" s="51" t="s">
        <v>29</v>
      </c>
      <c r="C8" s="51"/>
      <c r="D8" s="51"/>
      <c r="E8" s="51"/>
      <c r="F8" s="51"/>
      <c r="G8" s="51"/>
      <c r="H8" s="51"/>
      <c r="I8" s="51"/>
      <c r="J8" s="51"/>
      <c r="K8" s="51"/>
      <c r="L8" s="51"/>
      <c r="M8" s="51"/>
    </row>
    <row r="9" spans="1:13">
      <c r="A9" s="31" t="s">
        <v>15</v>
      </c>
      <c r="B9" s="51" t="s">
        <v>30</v>
      </c>
      <c r="C9" s="51"/>
      <c r="D9" s="51"/>
      <c r="E9" s="51"/>
      <c r="F9" s="51"/>
      <c r="G9" s="51"/>
      <c r="H9" s="51"/>
      <c r="I9" s="51"/>
      <c r="J9" s="51"/>
      <c r="K9" s="51"/>
      <c r="L9" s="51"/>
      <c r="M9" s="51"/>
    </row>
    <row r="10" spans="1:13">
      <c r="A10" s="32" t="s">
        <v>16</v>
      </c>
      <c r="B10" s="47" t="s">
        <v>39</v>
      </c>
      <c r="C10" s="47"/>
      <c r="D10" s="47"/>
      <c r="E10" s="47"/>
      <c r="F10" s="47"/>
      <c r="G10" s="47"/>
      <c r="H10" s="47"/>
      <c r="I10" s="47"/>
      <c r="J10" s="47"/>
      <c r="K10" s="47"/>
      <c r="L10" s="47"/>
      <c r="M10" s="47"/>
    </row>
    <row r="11" spans="1:13">
      <c r="A11" s="33"/>
      <c r="B11" s="6"/>
      <c r="C11" s="6"/>
    </row>
    <row r="12" spans="1:13">
      <c r="A12" s="33"/>
      <c r="B12" s="6"/>
      <c r="C12" s="6"/>
    </row>
    <row r="13" spans="1:13">
      <c r="A13" s="33"/>
      <c r="B13" s="6"/>
      <c r="C13" s="6"/>
    </row>
    <row r="14" spans="1:13">
      <c r="A14" s="33"/>
      <c r="B14" s="6"/>
      <c r="C14" s="6"/>
    </row>
  </sheetData>
  <mergeCells count="9">
    <mergeCell ref="B8:M8"/>
    <mergeCell ref="B9:M9"/>
    <mergeCell ref="B10:M10"/>
    <mergeCell ref="A1:K1"/>
    <mergeCell ref="B3:K3"/>
    <mergeCell ref="B4:K4"/>
    <mergeCell ref="B5:K5"/>
    <mergeCell ref="B6:M6"/>
    <mergeCell ref="B7:M7"/>
  </mergeCells>
  <printOptions horizontalCentered="1"/>
  <pageMargins left="0.25" right="0.25" top="0.75" bottom="0.75" header="0.3" footer="0.3"/>
  <pageSetup scale="61" orientation="portrait" blackAndWhite="1" r:id="rId1"/>
  <headerFooter alignWithMargins="0"/>
</worksheet>
</file>

<file path=xl/worksheets/sheet5.xml><?xml version="1.0" encoding="utf-8"?>
<worksheet xmlns="http://schemas.openxmlformats.org/spreadsheetml/2006/main" xmlns:r="http://schemas.openxmlformats.org/officeDocument/2006/relationships">
  <sheetPr codeName="Sheet96">
    <tabColor rgb="FF00B050"/>
  </sheetPr>
  <dimension ref="A1:AT127"/>
  <sheetViews>
    <sheetView showGridLines="0" view="pageBreakPreview" zoomScale="70" zoomScaleNormal="75" zoomScaleSheetLayoutView="70" workbookViewId="0">
      <pane xSplit="1" ySplit="6" topLeftCell="B7" activePane="bottomRight" state="frozen"/>
      <selection activeCell="C28" sqref="C28"/>
      <selection pane="topRight" activeCell="C28" sqref="C28"/>
      <selection pane="bottomLeft" activeCell="C28" sqref="C28"/>
      <selection pane="bottomRight" activeCell="C28" sqref="C28"/>
    </sheetView>
  </sheetViews>
  <sheetFormatPr defaultRowHeight="12.75" outlineLevelRow="1"/>
  <cols>
    <col min="1" max="1" width="19.7109375" style="4" customWidth="1"/>
    <col min="2" max="3" width="30.28515625" style="4" customWidth="1"/>
    <col min="4" max="4" width="19" style="1" customWidth="1"/>
    <col min="5" max="16384" width="9.140625" style="1"/>
  </cols>
  <sheetData>
    <row r="1" spans="1:46" ht="20.25">
      <c r="A1" s="44" t="s">
        <v>40</v>
      </c>
      <c r="B1" s="44"/>
      <c r="C1" s="44"/>
    </row>
    <row r="2" spans="1:46" ht="18.75">
      <c r="A2" s="45" t="s">
        <v>44</v>
      </c>
      <c r="B2" s="45"/>
      <c r="C2" s="45"/>
    </row>
    <row r="3" spans="1:46" ht="6.75" customHeight="1">
      <c r="A3" s="2"/>
      <c r="B3" s="2"/>
      <c r="C3" s="2"/>
    </row>
    <row r="4" spans="1:46" ht="18.75">
      <c r="A4" s="2"/>
      <c r="B4" s="46" t="s">
        <v>1</v>
      </c>
      <c r="C4" s="46"/>
    </row>
    <row r="5" spans="1:46" s="9" customFormat="1" ht="54" customHeight="1">
      <c r="A5" s="6" t="s">
        <v>4</v>
      </c>
      <c r="B5" s="7" t="s">
        <v>5</v>
      </c>
      <c r="C5" s="7" t="s">
        <v>6</v>
      </c>
      <c r="D5" s="7"/>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row>
    <row r="6" spans="1:46" ht="18" customHeight="1">
      <c r="A6" s="10"/>
      <c r="B6" s="11" t="s">
        <v>9</v>
      </c>
      <c r="C6" s="11" t="s">
        <v>10</v>
      </c>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row>
    <row r="7" spans="1:46" hidden="1" outlineLevel="1">
      <c r="A7" s="6" t="s">
        <v>17</v>
      </c>
      <c r="B7" s="6" t="s">
        <v>41</v>
      </c>
      <c r="C7" s="6" t="s">
        <v>42</v>
      </c>
    </row>
    <row r="8" spans="1:46" collapsed="1">
      <c r="A8" s="3">
        <v>1899</v>
      </c>
      <c r="B8" s="41">
        <f>consumption_final!E2</f>
        <v>5.8329772532854998</v>
      </c>
      <c r="C8" s="41">
        <f>consumption_final!F2</f>
        <v>3.78421483605903</v>
      </c>
      <c r="D8" s="4"/>
    </row>
    <row r="9" spans="1:46">
      <c r="A9" s="3">
        <v>1900</v>
      </c>
      <c r="B9" s="41">
        <f>consumption_final!E3</f>
        <v>6.0293454045307904</v>
      </c>
      <c r="C9" s="41">
        <f>consumption_final!F3</f>
        <v>3.8539235749217</v>
      </c>
      <c r="D9" s="4"/>
    </row>
    <row r="10" spans="1:46">
      <c r="A10" s="3">
        <v>1901</v>
      </c>
      <c r="B10" s="41">
        <f>consumption_final!E4</f>
        <v>6.0661437497920501</v>
      </c>
      <c r="C10" s="41">
        <f>consumption_final!F4</f>
        <v>3.9001113700991801</v>
      </c>
      <c r="D10" s="4"/>
    </row>
    <row r="11" spans="1:46">
      <c r="A11" s="3">
        <v>1902</v>
      </c>
      <c r="B11" s="41">
        <f>consumption_final!E5</f>
        <v>6.3509025667170098</v>
      </c>
      <c r="C11" s="41">
        <f>consumption_final!F5</f>
        <v>3.9881768483509101</v>
      </c>
      <c r="D11" s="4"/>
    </row>
    <row r="12" spans="1:46">
      <c r="A12" s="3">
        <v>1903</v>
      </c>
      <c r="B12" s="41">
        <f>consumption_final!E6</f>
        <v>6.3915072861232796</v>
      </c>
      <c r="C12" s="41">
        <f>consumption_final!F6</f>
        <v>4.0364709025759202</v>
      </c>
      <c r="D12" s="4"/>
    </row>
    <row r="13" spans="1:46">
      <c r="A13" s="3">
        <v>1904</v>
      </c>
      <c r="B13" s="41">
        <f>consumption_final!E7</f>
        <v>6.4241707853551997</v>
      </c>
      <c r="C13" s="41">
        <f>consumption_final!F7</f>
        <v>4.0839092702707704</v>
      </c>
      <c r="D13" s="4"/>
    </row>
    <row r="14" spans="1:46">
      <c r="A14" s="3">
        <v>1905</v>
      </c>
      <c r="B14" s="41">
        <f>consumption_final!E8</f>
        <v>6.5082891304307102</v>
      </c>
      <c r="C14" s="41">
        <f>consumption_final!F8</f>
        <v>4.1202294213783697</v>
      </c>
      <c r="D14" s="4"/>
    </row>
    <row r="15" spans="1:46">
      <c r="A15" s="3">
        <v>1906</v>
      </c>
      <c r="B15" s="41">
        <f>consumption_final!E9</f>
        <v>6.7663964347065404</v>
      </c>
      <c r="C15" s="41">
        <f>consumption_final!F9</f>
        <v>4.1944002972165402</v>
      </c>
      <c r="D15" s="4"/>
    </row>
    <row r="16" spans="1:46">
      <c r="A16" s="3">
        <v>1907</v>
      </c>
      <c r="B16" s="41">
        <f>consumption_final!E10</f>
        <v>7.0295389295697497</v>
      </c>
      <c r="C16" s="41">
        <f>consumption_final!F10</f>
        <v>4.28932690969389</v>
      </c>
      <c r="D16" s="4"/>
    </row>
    <row r="17" spans="1:4">
      <c r="A17" s="3">
        <v>1908</v>
      </c>
      <c r="B17" s="41">
        <f>consumption_final!E11</f>
        <v>7.0348437368508296</v>
      </c>
      <c r="C17" s="41">
        <f>consumption_final!F11</f>
        <v>4.35243640988765</v>
      </c>
      <c r="D17" s="4"/>
    </row>
    <row r="18" spans="1:4">
      <c r="A18" s="3">
        <v>1909</v>
      </c>
      <c r="B18" s="41">
        <f>consumption_final!E12</f>
        <v>7.3027163235831001</v>
      </c>
      <c r="C18" s="41">
        <f>consumption_final!F12</f>
        <v>4.4454518694885303</v>
      </c>
      <c r="D18" s="4"/>
    </row>
    <row r="19" spans="1:4">
      <c r="A19" s="3">
        <v>1910</v>
      </c>
      <c r="B19" s="41">
        <f>consumption_final!E13</f>
        <v>7.5565181967086597</v>
      </c>
      <c r="C19" s="41">
        <f>consumption_final!F13</f>
        <v>4.53745808634784</v>
      </c>
      <c r="D19" s="4"/>
    </row>
    <row r="20" spans="1:4">
      <c r="A20" s="3">
        <v>1911</v>
      </c>
      <c r="B20" s="41">
        <f>consumption_final!E14</f>
        <v>7.4199499870916199</v>
      </c>
      <c r="C20" s="41">
        <f>consumption_final!F14</f>
        <v>4.5785167438892103</v>
      </c>
      <c r="D20" s="4"/>
    </row>
    <row r="21" spans="1:4">
      <c r="A21" s="3">
        <v>1912</v>
      </c>
      <c r="B21" s="41">
        <f>consumption_final!E15</f>
        <v>7.7463022844991203</v>
      </c>
      <c r="C21" s="41">
        <f>consumption_final!F15</f>
        <v>4.6722329352478598</v>
      </c>
      <c r="D21" s="4"/>
    </row>
    <row r="22" spans="1:4">
      <c r="A22" s="3">
        <v>1913</v>
      </c>
      <c r="B22" s="41">
        <f>consumption_final!E16</f>
        <v>7.9236147644042898</v>
      </c>
      <c r="C22" s="41">
        <f>consumption_final!F16</f>
        <v>4.7425487803790896</v>
      </c>
      <c r="D22" s="4"/>
    </row>
    <row r="23" spans="1:4">
      <c r="A23" s="3">
        <v>1914</v>
      </c>
      <c r="B23" s="41">
        <f>consumption_final!E17</f>
        <v>8.0038615675870801</v>
      </c>
      <c r="C23" s="41">
        <f>consumption_final!F17</f>
        <v>4.81851575085002</v>
      </c>
      <c r="D23" s="4"/>
    </row>
    <row r="24" spans="1:4">
      <c r="A24" s="3">
        <v>1915</v>
      </c>
      <c r="B24" s="41">
        <f>consumption_final!E18</f>
        <v>7.9822946599678204</v>
      </c>
      <c r="C24" s="41">
        <f>consumption_final!F18</f>
        <v>4.8523538769911196</v>
      </c>
      <c r="D24" s="4"/>
    </row>
    <row r="25" spans="1:4">
      <c r="A25" s="3">
        <v>1916</v>
      </c>
      <c r="B25" s="41">
        <f>consumption_final!E19</f>
        <v>9.2112114040119799</v>
      </c>
      <c r="C25" s="41">
        <f>consumption_final!F19</f>
        <v>5.0899006838847702</v>
      </c>
      <c r="D25" s="4"/>
    </row>
    <row r="26" spans="1:4">
      <c r="A26" s="3">
        <v>1917</v>
      </c>
      <c r="B26" s="41">
        <f>consumption_final!E20</f>
        <v>12.0456433388671</v>
      </c>
      <c r="C26" s="41">
        <f>consumption_final!F20</f>
        <v>5.6479971875218897</v>
      </c>
      <c r="D26" s="4"/>
    </row>
    <row r="27" spans="1:4">
      <c r="A27" s="3">
        <v>1918</v>
      </c>
      <c r="B27" s="41">
        <f>consumption_final!E21</f>
        <v>14.3907290383312</v>
      </c>
      <c r="C27" s="41">
        <f>consumption_final!F21</f>
        <v>6.3285608878461197</v>
      </c>
      <c r="D27" s="4"/>
    </row>
    <row r="28" spans="1:4">
      <c r="A28" s="3">
        <v>1919</v>
      </c>
      <c r="B28" s="41">
        <f>consumption_final!E22</f>
        <v>15.2358376519153</v>
      </c>
      <c r="C28" s="41">
        <f>consumption_final!F22</f>
        <v>6.8855545595517</v>
      </c>
      <c r="D28" s="4"/>
    </row>
    <row r="29" spans="1:4">
      <c r="A29" s="3">
        <v>1920</v>
      </c>
      <c r="B29" s="41">
        <f>consumption_final!E23</f>
        <v>16.908367795713701</v>
      </c>
      <c r="C29" s="41">
        <f>consumption_final!F23</f>
        <v>7.4240488568737604</v>
      </c>
      <c r="D29" s="4"/>
    </row>
    <row r="30" spans="1:4">
      <c r="A30" s="3">
        <v>1921</v>
      </c>
      <c r="B30" s="41">
        <f>consumption_final!E24</f>
        <v>12.693119354858201</v>
      </c>
      <c r="C30" s="41">
        <f>consumption_final!F24</f>
        <v>7.0637762909359898</v>
      </c>
      <c r="D30" s="4"/>
    </row>
    <row r="31" spans="1:4">
      <c r="A31" s="3">
        <v>1922</v>
      </c>
      <c r="B31" s="41">
        <f>consumption_final!E25</f>
        <v>11.838819856604699</v>
      </c>
      <c r="C31" s="41">
        <f>consumption_final!F25</f>
        <v>6.8795842477318896</v>
      </c>
      <c r="D31" s="4"/>
    </row>
    <row r="32" spans="1:4">
      <c r="A32" s="3">
        <v>1923</v>
      </c>
      <c r="B32" s="41">
        <f>consumption_final!E26</f>
        <v>12.248024485756201</v>
      </c>
      <c r="C32" s="41">
        <f>consumption_final!F26</f>
        <v>6.7727169170924499</v>
      </c>
      <c r="D32" s="4"/>
    </row>
    <row r="33" spans="1:4">
      <c r="A33" s="3">
        <v>1924</v>
      </c>
      <c r="B33" s="41">
        <f>consumption_final!E27</f>
        <v>11.9006804263083</v>
      </c>
      <c r="C33" s="41">
        <f>consumption_final!F27</f>
        <v>6.8276492863488096</v>
      </c>
      <c r="D33" s="4"/>
    </row>
    <row r="34" spans="1:4">
      <c r="A34" s="3">
        <v>1925</v>
      </c>
      <c r="B34" s="41">
        <f>consumption_final!E28</f>
        <v>12.407752197703999</v>
      </c>
      <c r="C34" s="41">
        <f>consumption_final!F28</f>
        <v>7.0719082808654896</v>
      </c>
      <c r="D34" s="4"/>
    </row>
    <row r="35" spans="1:4">
      <c r="A35" s="3">
        <v>1926</v>
      </c>
      <c r="B35" s="41">
        <f>consumption_final!E29</f>
        <v>12.694762636680499</v>
      </c>
      <c r="C35" s="41">
        <f>consumption_final!F29</f>
        <v>7.2945708966359701</v>
      </c>
      <c r="D35" s="4"/>
    </row>
    <row r="36" spans="1:4">
      <c r="A36" s="3">
        <v>1927</v>
      </c>
      <c r="B36" s="41">
        <f>consumption_final!E30</f>
        <v>12.066483241839</v>
      </c>
      <c r="C36" s="41">
        <f>consumption_final!F30</f>
        <v>7.4141648565643301</v>
      </c>
      <c r="D36" s="4"/>
    </row>
    <row r="37" spans="1:4">
      <c r="A37" s="3">
        <v>1928</v>
      </c>
      <c r="B37" s="41">
        <f>consumption_final!E31</f>
        <v>12.347277867009</v>
      </c>
      <c r="C37" s="41">
        <f>consumption_final!F31</f>
        <v>7.6256080874094101</v>
      </c>
      <c r="D37" s="4"/>
    </row>
    <row r="38" spans="1:4">
      <c r="A38" s="3">
        <v>1929</v>
      </c>
      <c r="B38" s="41">
        <f>consumption_final!E32</f>
        <v>12.2110586170869</v>
      </c>
      <c r="C38" s="41">
        <f>consumption_final!F32</f>
        <v>7.77724143616466</v>
      </c>
      <c r="D38" s="4"/>
    </row>
    <row r="39" spans="1:4">
      <c r="A39" s="3">
        <v>1930</v>
      </c>
      <c r="B39" s="41">
        <f>consumption_final!E33</f>
        <v>11.591537918884899</v>
      </c>
      <c r="C39" s="41">
        <f>consumption_final!F33</f>
        <v>7.5643194794492503</v>
      </c>
      <c r="D39" s="4"/>
    </row>
    <row r="40" spans="1:4">
      <c r="A40" s="3">
        <v>1931</v>
      </c>
      <c r="B40" s="41">
        <f>consumption_final!E34</f>
        <v>9.9142323601251299</v>
      </c>
      <c r="C40" s="41">
        <f>consumption_final!F34</f>
        <v>7.0341853549367004</v>
      </c>
      <c r="D40" s="4"/>
    </row>
    <row r="41" spans="1:4">
      <c r="A41" s="3">
        <v>1932</v>
      </c>
      <c r="B41" s="41">
        <f>consumption_final!E35</f>
        <v>8.5152700881797507</v>
      </c>
      <c r="C41" s="41">
        <f>consumption_final!F35</f>
        <v>6.3506692077053799</v>
      </c>
      <c r="D41" s="4"/>
    </row>
    <row r="42" spans="1:4">
      <c r="A42" s="3">
        <v>1933</v>
      </c>
      <c r="B42" s="41">
        <f>consumption_final!E36</f>
        <v>8.4630173673133893</v>
      </c>
      <c r="C42" s="41">
        <f>consumption_final!F36</f>
        <v>5.9519583020600804</v>
      </c>
      <c r="D42" s="4"/>
    </row>
    <row r="43" spans="1:4">
      <c r="A43" s="3">
        <v>1934</v>
      </c>
      <c r="B43" s="41">
        <f>consumption_final!E37</f>
        <v>9.3497457596790507</v>
      </c>
      <c r="C43" s="41">
        <f>consumption_final!F37</f>
        <v>5.8785194849509104</v>
      </c>
      <c r="D43" s="4"/>
    </row>
    <row r="44" spans="1:4">
      <c r="A44" s="3">
        <v>1935</v>
      </c>
      <c r="B44" s="41">
        <f>consumption_final!E38</f>
        <v>9.6499485239948992</v>
      </c>
      <c r="C44" s="41">
        <f>consumption_final!F38</f>
        <v>6.0017077451865601</v>
      </c>
      <c r="D44" s="4"/>
    </row>
    <row r="45" spans="1:4">
      <c r="A45" s="3">
        <v>1936</v>
      </c>
      <c r="B45" s="41">
        <f>consumption_final!E39</f>
        <v>9.6890687581180792</v>
      </c>
      <c r="C45" s="41">
        <f>consumption_final!F39</f>
        <v>6.0959104491210896</v>
      </c>
      <c r="D45" s="4"/>
    </row>
    <row r="46" spans="1:4">
      <c r="A46" s="3">
        <v>1937</v>
      </c>
      <c r="B46" s="41">
        <f>consumption_final!E40</f>
        <v>10.0397074315255</v>
      </c>
      <c r="C46" s="41">
        <f>consumption_final!F40</f>
        <v>6.3339712909217498</v>
      </c>
      <c r="D46" s="4"/>
    </row>
    <row r="47" spans="1:4">
      <c r="A47" s="3">
        <v>1938</v>
      </c>
      <c r="B47" s="41">
        <f>consumption_final!E41</f>
        <v>9.5475578994565407</v>
      </c>
      <c r="C47" s="41">
        <f>consumption_final!F41</f>
        <v>6.3403614649480904</v>
      </c>
      <c r="D47" s="4"/>
    </row>
    <row r="48" spans="1:4">
      <c r="A48" s="3">
        <v>1939</v>
      </c>
      <c r="B48" s="41">
        <f>consumption_final!E42</f>
        <v>9.4066220933675204</v>
      </c>
      <c r="C48" s="41">
        <f>consumption_final!F42</f>
        <v>6.3187542463430297</v>
      </c>
      <c r="D48" s="4"/>
    </row>
    <row r="49" spans="1:4">
      <c r="A49" s="3">
        <v>1940</v>
      </c>
      <c r="B49" s="41">
        <f>consumption_final!E43</f>
        <v>9.4600788567571392</v>
      </c>
      <c r="C49" s="41">
        <f>consumption_final!F43</f>
        <v>6.3742686512969398</v>
      </c>
      <c r="D49" s="4"/>
    </row>
    <row r="50" spans="1:4">
      <c r="A50" s="3">
        <v>1941</v>
      </c>
      <c r="B50" s="41">
        <f>consumption_final!E44</f>
        <v>10.273909497418501</v>
      </c>
      <c r="C50" s="41">
        <f>consumption_final!F44</f>
        <v>6.5856447855456501</v>
      </c>
      <c r="D50" s="4"/>
    </row>
    <row r="51" spans="1:4">
      <c r="A51" s="3">
        <v>1942</v>
      </c>
      <c r="B51" s="41">
        <f>consumption_final!E45</f>
        <v>11.952696229727399</v>
      </c>
      <c r="C51" s="41">
        <f>consumption_final!F45</f>
        <v>7.0590088557123698</v>
      </c>
      <c r="D51" s="4"/>
    </row>
    <row r="52" spans="1:4">
      <c r="A52" s="3">
        <v>1943</v>
      </c>
      <c r="B52" s="41">
        <f>consumption_final!E46</f>
        <v>13.3824843979663</v>
      </c>
      <c r="C52" s="41">
        <f>consumption_final!F46</f>
        <v>7.5000756716350496</v>
      </c>
      <c r="D52" s="4"/>
    </row>
    <row r="53" spans="1:4">
      <c r="A53" s="3">
        <v>1944</v>
      </c>
      <c r="B53" s="41">
        <f>consumption_final!E47</f>
        <v>14.1524656814367</v>
      </c>
      <c r="C53" s="41">
        <f>consumption_final!F47</f>
        <v>7.8364489251279004</v>
      </c>
      <c r="D53" s="4"/>
    </row>
    <row r="54" spans="1:4">
      <c r="A54" s="3">
        <v>1945</v>
      </c>
      <c r="B54" s="41">
        <f>consumption_final!E48</f>
        <v>14.764239475499901</v>
      </c>
      <c r="C54" s="41">
        <f>consumption_final!F48</f>
        <v>8.1023302790496405</v>
      </c>
      <c r="D54" s="4"/>
    </row>
    <row r="55" spans="1:4">
      <c r="A55" s="3">
        <v>1946</v>
      </c>
      <c r="B55" s="41">
        <f>consumption_final!E49</f>
        <v>15.997024062732899</v>
      </c>
      <c r="C55" s="41">
        <f>consumption_final!F49</f>
        <v>8.5925991638741408</v>
      </c>
      <c r="D55" s="4"/>
    </row>
    <row r="56" spans="1:4">
      <c r="A56" s="3">
        <v>1947</v>
      </c>
      <c r="B56" s="41">
        <f>consumption_final!E50</f>
        <v>18.071880008455</v>
      </c>
      <c r="C56" s="41">
        <f>consumption_final!F50</f>
        <v>9.2198557493771496</v>
      </c>
      <c r="D56" s="4"/>
    </row>
    <row r="57" spans="1:4">
      <c r="A57" s="3">
        <v>1948</v>
      </c>
      <c r="B57" s="41">
        <f>consumption_final!E51</f>
        <v>19.187183294445401</v>
      </c>
      <c r="C57" s="41">
        <f>consumption_final!F51</f>
        <v>9.6993828380267892</v>
      </c>
      <c r="D57" s="4"/>
    </row>
    <row r="58" spans="1:4">
      <c r="A58" s="3">
        <v>1949</v>
      </c>
      <c r="B58" s="41">
        <f>consumption_final!E52</f>
        <v>18.5687505116944</v>
      </c>
      <c r="C58" s="41">
        <f>consumption_final!F52</f>
        <v>9.8628675857125803</v>
      </c>
      <c r="D58" s="4"/>
    </row>
    <row r="59" spans="1:4">
      <c r="A59" s="3">
        <v>1950</v>
      </c>
      <c r="B59" s="41">
        <f>consumption_final!E53</f>
        <v>18.610749696036201</v>
      </c>
      <c r="C59" s="41">
        <f>consumption_final!F53</f>
        <v>10.119257625277999</v>
      </c>
      <c r="D59" s="4"/>
    </row>
    <row r="60" spans="1:4">
      <c r="A60" s="3">
        <v>1951</v>
      </c>
      <c r="B60" s="41">
        <f>consumption_final!E54</f>
        <v>20.198250651664001</v>
      </c>
      <c r="C60" s="41">
        <f>consumption_final!F54</f>
        <v>10.6189795581349</v>
      </c>
      <c r="D60" s="4"/>
    </row>
    <row r="61" spans="1:4">
      <c r="A61" s="3">
        <v>1952</v>
      </c>
      <c r="B61" s="41">
        <f>consumption_final!E55</f>
        <v>20.409295164175099</v>
      </c>
      <c r="C61" s="41">
        <f>consumption_final!F55</f>
        <v>10.999246603754001</v>
      </c>
      <c r="D61" s="4"/>
    </row>
    <row r="62" spans="1:4">
      <c r="A62" s="3">
        <v>1953</v>
      </c>
      <c r="B62" s="41">
        <f>consumption_final!E56</f>
        <v>20.3431202216888</v>
      </c>
      <c r="C62" s="41">
        <f>consumption_final!F56</f>
        <v>11.4270605696861</v>
      </c>
      <c r="D62" s="4"/>
    </row>
    <row r="63" spans="1:4">
      <c r="A63" s="3">
        <v>1954</v>
      </c>
      <c r="B63" s="41">
        <f>consumption_final!E57</f>
        <v>20.406762459700602</v>
      </c>
      <c r="C63" s="41">
        <f>consumption_final!F57</f>
        <v>11.716131755165099</v>
      </c>
      <c r="D63" s="4"/>
    </row>
    <row r="64" spans="1:4">
      <c r="A64" s="3">
        <v>1955</v>
      </c>
      <c r="B64" s="41">
        <f>consumption_final!E58</f>
        <v>20.274184961233601</v>
      </c>
      <c r="C64" s="41">
        <f>consumption_final!F58</f>
        <v>11.9259390875189</v>
      </c>
      <c r="D64" s="4"/>
    </row>
    <row r="65" spans="1:4">
      <c r="A65" s="3">
        <v>1956</v>
      </c>
      <c r="B65" s="41">
        <f>consumption_final!E59</f>
        <v>20.559354238907101</v>
      </c>
      <c r="C65" s="41">
        <f>consumption_final!F59</f>
        <v>12.207091204087799</v>
      </c>
      <c r="D65" s="4"/>
    </row>
    <row r="66" spans="1:4">
      <c r="A66" s="3">
        <v>1957</v>
      </c>
      <c r="B66" s="41">
        <f>consumption_final!E60</f>
        <v>21.163118591252999</v>
      </c>
      <c r="C66" s="41">
        <f>consumption_final!F60</f>
        <v>12.5693066930383</v>
      </c>
      <c r="D66" s="4"/>
    </row>
    <row r="67" spans="1:4">
      <c r="A67" s="3">
        <v>1958</v>
      </c>
      <c r="B67" s="41">
        <f>consumption_final!E61</f>
        <v>21.667027339792501</v>
      </c>
      <c r="C67" s="41">
        <f>consumption_final!F61</f>
        <v>12.8715921551299</v>
      </c>
      <c r="D67" s="4"/>
    </row>
    <row r="68" spans="1:4">
      <c r="A68" s="3">
        <v>1959</v>
      </c>
      <c r="B68" s="41">
        <f>consumption_final!E62</f>
        <v>21.7028070692783</v>
      </c>
      <c r="C68" s="41">
        <f>consumption_final!F62</f>
        <v>13.221150043750299</v>
      </c>
      <c r="D68" s="4"/>
    </row>
    <row r="69" spans="1:4">
      <c r="A69" s="3">
        <v>1960</v>
      </c>
      <c r="B69" s="41">
        <f>consumption_final!E63</f>
        <v>21.966993912909199</v>
      </c>
      <c r="C69" s="41">
        <f>consumption_final!F63</f>
        <v>13.573086890500701</v>
      </c>
      <c r="D69" s="4"/>
    </row>
    <row r="70" spans="1:4">
      <c r="A70" s="3">
        <v>1961</v>
      </c>
      <c r="B70" s="41">
        <f>consumption_final!E64</f>
        <v>22.056817575501501</v>
      </c>
      <c r="C70" s="41">
        <f>consumption_final!F64</f>
        <v>13.818536320607</v>
      </c>
      <c r="D70" s="4"/>
    </row>
    <row r="71" spans="1:4">
      <c r="A71" s="3">
        <v>1962</v>
      </c>
      <c r="B71" s="41">
        <f>consumption_final!E65</f>
        <v>22.176177659396899</v>
      </c>
      <c r="C71" s="41">
        <f>consumption_final!F65</f>
        <v>14.083105464810799</v>
      </c>
      <c r="D71" s="4"/>
    </row>
    <row r="72" spans="1:4">
      <c r="A72" s="3">
        <v>1963</v>
      </c>
      <c r="B72" s="41">
        <f>consumption_final!E66</f>
        <v>22.393734121768698</v>
      </c>
      <c r="C72" s="41">
        <f>consumption_final!F66</f>
        <v>14.2990758326034</v>
      </c>
      <c r="D72" s="4"/>
    </row>
    <row r="73" spans="1:4">
      <c r="A73" s="3">
        <v>1964</v>
      </c>
      <c r="B73" s="41">
        <f>consumption_final!E67</f>
        <v>22.697849438966202</v>
      </c>
      <c r="C73" s="41">
        <f>consumption_final!F67</f>
        <v>14.5630409992445</v>
      </c>
      <c r="D73" s="4"/>
    </row>
    <row r="74" spans="1:4">
      <c r="A74" s="3">
        <v>1965</v>
      </c>
      <c r="B74" s="41">
        <f>consumption_final!E68</f>
        <v>23.108643693503101</v>
      </c>
      <c r="C74" s="41">
        <f>consumption_final!F68</f>
        <v>14.8332111887789</v>
      </c>
      <c r="D74" s="4"/>
    </row>
    <row r="75" spans="1:4">
      <c r="A75" s="3">
        <v>1966</v>
      </c>
      <c r="B75" s="41">
        <f>consumption_final!E69</f>
        <v>23.849572373547701</v>
      </c>
      <c r="C75" s="41">
        <f>consumption_final!F69</f>
        <v>15.268229684691001</v>
      </c>
      <c r="D75" s="4"/>
    </row>
    <row r="76" spans="1:4">
      <c r="A76" s="3">
        <v>1967</v>
      </c>
      <c r="B76" s="41">
        <f>consumption_final!E70</f>
        <v>24.2800249452714</v>
      </c>
      <c r="C76" s="41">
        <f>consumption_final!F70</f>
        <v>15.774610858673499</v>
      </c>
      <c r="D76" s="4"/>
    </row>
    <row r="77" spans="1:4">
      <c r="A77" s="3">
        <v>1968</v>
      </c>
      <c r="B77" s="41">
        <f>consumption_final!E71</f>
        <v>25.157586276815199</v>
      </c>
      <c r="C77" s="41">
        <f>consumption_final!F71</f>
        <v>16.457116211508399</v>
      </c>
      <c r="D77" s="4"/>
    </row>
    <row r="78" spans="1:4">
      <c r="A78" s="3">
        <v>1969</v>
      </c>
      <c r="B78" s="41">
        <f>consumption_final!E72</f>
        <v>26.2451737827123</v>
      </c>
      <c r="C78" s="41">
        <f>consumption_final!F72</f>
        <v>17.310207992613499</v>
      </c>
      <c r="D78" s="4"/>
    </row>
    <row r="79" spans="1:4">
      <c r="A79" s="3">
        <v>1970</v>
      </c>
      <c r="B79" s="41">
        <f>consumption_final!E73</f>
        <v>27.4242819530701</v>
      </c>
      <c r="C79" s="41">
        <f>consumption_final!F73</f>
        <v>18.2730952697253</v>
      </c>
      <c r="D79" s="4"/>
    </row>
    <row r="80" spans="1:4">
      <c r="A80" s="3">
        <v>1971</v>
      </c>
      <c r="B80" s="41">
        <f>consumption_final!E74</f>
        <v>28.201862185549398</v>
      </c>
      <c r="C80" s="41">
        <f>consumption_final!F74</f>
        <v>19.271511850029601</v>
      </c>
      <c r="D80" s="4"/>
    </row>
    <row r="81" spans="1:4">
      <c r="A81" s="3">
        <v>1972</v>
      </c>
      <c r="B81" s="41">
        <f>consumption_final!E75</f>
        <v>29.106345367833899</v>
      </c>
      <c r="C81" s="41">
        <f>consumption_final!F75</f>
        <v>20.0877624001463</v>
      </c>
      <c r="D81" s="4"/>
    </row>
    <row r="82" spans="1:4">
      <c r="A82" s="3">
        <v>1973</v>
      </c>
      <c r="B82" s="41">
        <f>consumption_final!E76</f>
        <v>31.448633957959299</v>
      </c>
      <c r="C82" s="41">
        <f>consumption_final!F76</f>
        <v>21.065777504163702</v>
      </c>
      <c r="D82" s="4"/>
    </row>
    <row r="83" spans="1:4">
      <c r="A83" s="3">
        <v>1974</v>
      </c>
      <c r="B83" s="41">
        <f>consumption_final!E77</f>
        <v>36.209783152001599</v>
      </c>
      <c r="C83" s="41">
        <f>consumption_final!F77</f>
        <v>22.8531948493908</v>
      </c>
      <c r="D83" s="4"/>
    </row>
    <row r="84" spans="1:4">
      <c r="A84" s="3">
        <v>1975</v>
      </c>
      <c r="B84" s="41">
        <f>consumption_final!E78</f>
        <v>39.007010813161202</v>
      </c>
      <c r="C84" s="41">
        <f>consumption_final!F78</f>
        <v>24.8218324100594</v>
      </c>
      <c r="D84" s="4"/>
    </row>
    <row r="85" spans="1:4">
      <c r="A85" s="3">
        <v>1976</v>
      </c>
      <c r="B85" s="41">
        <f>consumption_final!E79</f>
        <v>40.275615645575101</v>
      </c>
      <c r="C85" s="41">
        <f>consumption_final!F79</f>
        <v>26.537907308355202</v>
      </c>
      <c r="D85" s="4"/>
    </row>
    <row r="86" spans="1:4">
      <c r="A86" s="3">
        <v>1977</v>
      </c>
      <c r="B86" s="41">
        <f>consumption_final!E80</f>
        <v>42.578991232969003</v>
      </c>
      <c r="C86" s="41">
        <f>consumption_final!F80</f>
        <v>28.5390869692047</v>
      </c>
      <c r="D86" s="4"/>
    </row>
    <row r="87" spans="1:4">
      <c r="A87" s="3">
        <v>1978</v>
      </c>
      <c r="B87" s="41">
        <f>consumption_final!E81</f>
        <v>45.3012186400125</v>
      </c>
      <c r="C87" s="41">
        <f>consumption_final!F81</f>
        <v>30.760875757020099</v>
      </c>
      <c r="D87" s="4"/>
    </row>
    <row r="88" spans="1:4">
      <c r="A88" s="3">
        <v>1979</v>
      </c>
      <c r="B88" s="41">
        <f>consumption_final!E82</f>
        <v>50.186318965385198</v>
      </c>
      <c r="C88" s="41">
        <f>consumption_final!F82</f>
        <v>33.329692537102098</v>
      </c>
      <c r="D88" s="4"/>
    </row>
    <row r="89" spans="1:4">
      <c r="A89" s="3">
        <v>1980</v>
      </c>
      <c r="B89" s="41">
        <f>consumption_final!E83</f>
        <v>56.343711782155601</v>
      </c>
      <c r="C89" s="41">
        <f>consumption_final!F83</f>
        <v>36.778605749001102</v>
      </c>
      <c r="D89" s="4"/>
    </row>
    <row r="90" spans="1:4">
      <c r="A90" s="3">
        <v>1981</v>
      </c>
      <c r="B90" s="41">
        <f>consumption_final!E84</f>
        <v>60.691484969519898</v>
      </c>
      <c r="C90" s="41">
        <f>consumption_final!F84</f>
        <v>40.4428890691077</v>
      </c>
      <c r="D90" s="4"/>
    </row>
    <row r="91" spans="1:4">
      <c r="A91" s="3">
        <v>1982</v>
      </c>
      <c r="B91" s="41">
        <f>consumption_final!E85</f>
        <v>62.076026764232097</v>
      </c>
      <c r="C91" s="41">
        <f>consumption_final!F85</f>
        <v>43.603423645625199</v>
      </c>
      <c r="D91" s="4"/>
    </row>
    <row r="92" spans="1:4">
      <c r="A92" s="3">
        <v>1983</v>
      </c>
      <c r="B92" s="41">
        <f>consumption_final!E86</f>
        <v>63.141032519036301</v>
      </c>
      <c r="C92" s="41">
        <f>consumption_final!F86</f>
        <v>46.317625085375496</v>
      </c>
      <c r="D92" s="4"/>
    </row>
    <row r="93" spans="1:4">
      <c r="A93" s="3">
        <v>1984</v>
      </c>
      <c r="B93" s="41">
        <f>consumption_final!E87</f>
        <v>64.445412851525802</v>
      </c>
      <c r="C93" s="41">
        <f>consumption_final!F87</f>
        <v>48.729385774764197</v>
      </c>
      <c r="D93" s="4"/>
    </row>
    <row r="94" spans="1:4">
      <c r="A94" s="3">
        <v>1985</v>
      </c>
      <c r="B94" s="41">
        <f>consumption_final!E88</f>
        <v>65.652460315285694</v>
      </c>
      <c r="C94" s="41">
        <f>consumption_final!F88</f>
        <v>50.928652321966602</v>
      </c>
      <c r="D94" s="4"/>
    </row>
    <row r="95" spans="1:4">
      <c r="A95" s="3">
        <v>1986</v>
      </c>
      <c r="B95" s="41">
        <f>consumption_final!E89</f>
        <v>64.818807112416494</v>
      </c>
      <c r="C95" s="41">
        <f>consumption_final!F89</f>
        <v>53.248597818017899</v>
      </c>
      <c r="D95" s="4"/>
    </row>
    <row r="96" spans="1:4">
      <c r="A96" s="3">
        <v>1987</v>
      </c>
      <c r="B96" s="41">
        <f>consumption_final!E90</f>
        <v>67.024069988886296</v>
      </c>
      <c r="C96" s="41">
        <f>consumption_final!F90</f>
        <v>55.410311390128001</v>
      </c>
      <c r="D96" s="4"/>
    </row>
    <row r="97" spans="1:4">
      <c r="A97" s="3">
        <v>1988</v>
      </c>
      <c r="B97" s="41">
        <f>consumption_final!E91</f>
        <v>69.155822454132505</v>
      </c>
      <c r="C97" s="41">
        <f>consumption_final!F91</f>
        <v>58.121156018432899</v>
      </c>
      <c r="D97" s="4"/>
    </row>
    <row r="98" spans="1:4">
      <c r="A98" s="3">
        <v>1989</v>
      </c>
      <c r="B98" s="41">
        <f>consumption_final!E92</f>
        <v>72.584813312297499</v>
      </c>
      <c r="C98" s="41">
        <f>consumption_final!F92</f>
        <v>60.840499695067599</v>
      </c>
      <c r="D98" s="4"/>
    </row>
    <row r="99" spans="1:4">
      <c r="A99" s="3">
        <v>1990</v>
      </c>
      <c r="B99" s="41">
        <f>consumption_final!E93</f>
        <v>76.741716591969904</v>
      </c>
      <c r="C99" s="41">
        <f>consumption_final!F93</f>
        <v>63.808599800254498</v>
      </c>
      <c r="D99" s="4"/>
    </row>
    <row r="100" spans="1:4">
      <c r="A100" s="3">
        <v>1991</v>
      </c>
      <c r="B100" s="41">
        <f>consumption_final!E94</f>
        <v>78.988606196643801</v>
      </c>
      <c r="C100" s="41">
        <f>consumption_final!F94</f>
        <v>66.580498031994594</v>
      </c>
      <c r="D100" s="4"/>
    </row>
    <row r="101" spans="1:4">
      <c r="A101" s="3">
        <v>1992</v>
      </c>
      <c r="B101" s="41">
        <f>consumption_final!E95</f>
        <v>80.133263378837199</v>
      </c>
      <c r="C101" s="41">
        <f>consumption_final!F95</f>
        <v>69.234859618817495</v>
      </c>
      <c r="D101" s="4"/>
    </row>
    <row r="102" spans="1:4">
      <c r="A102" s="3">
        <v>1993</v>
      </c>
      <c r="B102" s="41">
        <f>consumption_final!E96</f>
        <v>80.782781299763698</v>
      </c>
      <c r="C102" s="41">
        <f>consumption_final!F96</f>
        <v>71.293378200271306</v>
      </c>
      <c r="D102" s="4"/>
    </row>
    <row r="103" spans="1:4">
      <c r="A103" s="3">
        <v>1994</v>
      </c>
      <c r="B103" s="41">
        <f>consumption_final!E97</f>
        <v>81.215632508115803</v>
      </c>
      <c r="C103" s="41">
        <f>consumption_final!F97</f>
        <v>73.201185789134698</v>
      </c>
      <c r="D103" s="4"/>
    </row>
    <row r="104" spans="1:4">
      <c r="A104" s="3">
        <v>1995</v>
      </c>
      <c r="B104" s="41">
        <f>consumption_final!E98</f>
        <v>82.062604201613993</v>
      </c>
      <c r="C104" s="41">
        <f>consumption_final!F98</f>
        <v>75.363950879209597</v>
      </c>
      <c r="D104" s="4"/>
    </row>
    <row r="105" spans="1:4">
      <c r="A105" s="3">
        <v>1996</v>
      </c>
      <c r="B105" s="41">
        <f>consumption_final!E99</f>
        <v>83.921944981811293</v>
      </c>
      <c r="C105" s="41">
        <f>consumption_final!F99</f>
        <v>77.472126102006897</v>
      </c>
      <c r="D105" s="4"/>
    </row>
    <row r="106" spans="1:4">
      <c r="A106" s="3">
        <v>1997</v>
      </c>
      <c r="B106" s="41">
        <f>consumption_final!E100</f>
        <v>84.794854721767393</v>
      </c>
      <c r="C106" s="41">
        <f>consumption_final!F100</f>
        <v>79.812193968698097</v>
      </c>
      <c r="D106" s="4"/>
    </row>
    <row r="107" spans="1:4">
      <c r="A107" s="3">
        <v>1998</v>
      </c>
      <c r="B107" s="41">
        <f>consumption_final!E101</f>
        <v>84.166405133801405</v>
      </c>
      <c r="C107" s="41">
        <f>consumption_final!F101</f>
        <v>81.690118037388004</v>
      </c>
      <c r="D107" s="4"/>
    </row>
    <row r="108" spans="1:4">
      <c r="A108" s="3">
        <v>1999</v>
      </c>
      <c r="B108" s="41">
        <f>consumption_final!E102</f>
        <v>86.264695937022694</v>
      </c>
      <c r="C108" s="41">
        <f>consumption_final!F102</f>
        <v>83.5091757000813</v>
      </c>
      <c r="D108" s="4"/>
    </row>
    <row r="109" spans="1:4">
      <c r="A109" s="3">
        <v>2000</v>
      </c>
      <c r="B109" s="41">
        <f>consumption_final!E103</f>
        <v>90.017380353297398</v>
      </c>
      <c r="C109" s="41">
        <f>consumption_final!F103</f>
        <v>85.816738443007694</v>
      </c>
      <c r="D109" s="4"/>
    </row>
    <row r="110" spans="1:4">
      <c r="A110" s="3">
        <v>2001</v>
      </c>
      <c r="B110" s="41">
        <f>consumption_final!E104</f>
        <v>90.962683198884093</v>
      </c>
      <c r="C110" s="41">
        <f>consumption_final!F104</f>
        <v>88.422020620015203</v>
      </c>
      <c r="D110" s="4"/>
    </row>
    <row r="111" spans="1:4">
      <c r="A111" s="3">
        <v>2002</v>
      </c>
      <c r="B111" s="41">
        <f>consumption_final!E105</f>
        <v>90.889438108999798</v>
      </c>
      <c r="C111" s="41">
        <f>consumption_final!F105</f>
        <v>90.800393396671694</v>
      </c>
      <c r="D111" s="4"/>
    </row>
    <row r="112" spans="1:4">
      <c r="A112" s="3">
        <v>2003</v>
      </c>
      <c r="B112" s="41">
        <f>consumption_final!E106</f>
        <v>92.794812918051505</v>
      </c>
      <c r="C112" s="41">
        <f>consumption_final!F106</f>
        <v>93.686393318382002</v>
      </c>
      <c r="D112" s="4"/>
    </row>
    <row r="113" spans="1:4">
      <c r="A113" s="3">
        <v>2004</v>
      </c>
      <c r="B113" s="41">
        <f>consumption_final!E107</f>
        <v>96.115591064346106</v>
      </c>
      <c r="C113" s="41">
        <f>consumption_final!F107</f>
        <v>96.689181365899501</v>
      </c>
      <c r="D113" s="4"/>
    </row>
    <row r="114" spans="1:4">
      <c r="A114" s="3">
        <v>2005</v>
      </c>
      <c r="B114" s="41">
        <f>consumption_final!E108</f>
        <v>100</v>
      </c>
      <c r="C114" s="41">
        <f>consumption_final!F108</f>
        <v>100</v>
      </c>
      <c r="D114" s="4"/>
    </row>
    <row r="115" spans="1:4">
      <c r="A115" s="3">
        <v>2006</v>
      </c>
      <c r="B115" s="41">
        <f>consumption_final!E109</f>
        <v>103.230459939</v>
      </c>
      <c r="C115" s="41">
        <f>consumption_final!F109</f>
        <v>103.415125569007</v>
      </c>
      <c r="D115" s="4"/>
    </row>
    <row r="116" spans="1:4">
      <c r="A116" s="21">
        <v>2007</v>
      </c>
      <c r="B116" s="41">
        <f>consumption_final!E110</f>
        <v>106.488486876949</v>
      </c>
      <c r="C116" s="41">
        <f>consumption_final!F110</f>
        <v>106.98017054368999</v>
      </c>
      <c r="D116" s="4"/>
    </row>
    <row r="117" spans="1:4">
      <c r="A117" s="3">
        <v>2008</v>
      </c>
      <c r="B117" s="41">
        <f>consumption_final!E111</f>
        <v>112.56540327034701</v>
      </c>
      <c r="C117" s="41">
        <f>consumption_final!F111</f>
        <v>110.583770698423</v>
      </c>
      <c r="D117" s="4"/>
    </row>
    <row r="118" spans="1:4">
      <c r="A118" s="21">
        <v>2009</v>
      </c>
      <c r="B118" s="41">
        <f>consumption_final!E112</f>
        <v>109.176860945946</v>
      </c>
      <c r="C118" s="41">
        <f>consumption_final!F112</f>
        <v>112.156364853117</v>
      </c>
      <c r="D118" s="4"/>
    </row>
    <row r="119" spans="1:4">
      <c r="A119" s="3">
        <v>2010</v>
      </c>
      <c r="B119" s="41">
        <f>consumption_final!E113</f>
        <v>112.622368552119</v>
      </c>
      <c r="C119" s="41">
        <f>consumption_final!F113</f>
        <v>114.418160002497</v>
      </c>
      <c r="D119" s="4"/>
    </row>
    <row r="120" spans="1:4">
      <c r="A120" s="21">
        <v>2011</v>
      </c>
      <c r="B120" s="41">
        <f>consumption_final!E114</f>
        <v>119.428645495699</v>
      </c>
      <c r="C120" s="41">
        <f>consumption_final!F114</f>
        <v>116.433577522658</v>
      </c>
      <c r="D120" s="4"/>
    </row>
    <row r="121" spans="1:4">
      <c r="A121" s="3">
        <v>2012</v>
      </c>
      <c r="B121" s="41">
        <f>consumption_final!E115</f>
        <v>122.425745770142</v>
      </c>
      <c r="C121" s="41">
        <f>consumption_final!F115</f>
        <v>118.779269250287</v>
      </c>
      <c r="D121" s="4"/>
    </row>
    <row r="122" spans="1:4" ht="7.5" customHeight="1">
      <c r="A122" s="22"/>
      <c r="B122" s="23"/>
      <c r="C122" s="23"/>
    </row>
    <row r="123" spans="1:4">
      <c r="A123" s="26"/>
      <c r="B123" s="26"/>
      <c r="C123" s="26"/>
    </row>
    <row r="124" spans="1:4">
      <c r="A124" s="33"/>
      <c r="B124" s="6"/>
      <c r="C124" s="6"/>
    </row>
    <row r="125" spans="1:4">
      <c r="A125" s="33"/>
      <c r="B125" s="6"/>
      <c r="C125" s="6"/>
    </row>
    <row r="126" spans="1:4">
      <c r="A126" s="33"/>
      <c r="B126" s="6"/>
      <c r="C126" s="6"/>
    </row>
    <row r="127" spans="1:4">
      <c r="A127" s="33"/>
      <c r="B127" s="6"/>
      <c r="C127" s="6"/>
    </row>
  </sheetData>
  <mergeCells count="3">
    <mergeCell ref="A1:C1"/>
    <mergeCell ref="A2:C2"/>
    <mergeCell ref="B4:C4"/>
  </mergeCells>
  <printOptions horizontalCentered="1"/>
  <pageMargins left="0.25" right="0.25" top="0.75" bottom="0.75" header="0.3" footer="0.3"/>
  <pageSetup scale="61" orientation="portrait" blackAndWhite="1" r:id="rId1"/>
  <headerFooter alignWithMargins="0"/>
</worksheet>
</file>

<file path=xl/worksheets/sheet6.xml><?xml version="1.0" encoding="utf-8"?>
<worksheet xmlns="http://schemas.openxmlformats.org/spreadsheetml/2006/main" xmlns:r="http://schemas.openxmlformats.org/officeDocument/2006/relationships">
  <sheetPr codeName="Sheet113">
    <tabColor rgb="FF00B050"/>
  </sheetPr>
  <dimension ref="A1:M8"/>
  <sheetViews>
    <sheetView showGridLines="0" view="pageBreakPreview" zoomScale="70" zoomScaleNormal="75" zoomScaleSheetLayoutView="70" workbookViewId="0">
      <pane xSplit="1" ySplit="1" topLeftCell="B2" activePane="bottomRight" state="frozen"/>
      <selection activeCell="C28" sqref="C28"/>
      <selection pane="topRight" activeCell="C28" sqref="C28"/>
      <selection pane="bottomLeft" activeCell="C28" sqref="C28"/>
      <selection pane="bottomRight" activeCell="C28" sqref="C28"/>
    </sheetView>
  </sheetViews>
  <sheetFormatPr defaultRowHeight="12.75"/>
  <cols>
    <col min="1" max="1" width="14.28515625" style="4" customWidth="1"/>
    <col min="2" max="2" width="16.42578125" style="4" customWidth="1"/>
    <col min="3" max="3" width="12.42578125" style="4" customWidth="1"/>
    <col min="4" max="4" width="13.5703125" style="4" customWidth="1"/>
    <col min="5" max="5" width="1.28515625" style="1" customWidth="1"/>
    <col min="6" max="6" width="17.5703125" style="3" bestFit="1" customWidth="1"/>
    <col min="7" max="7" width="16" style="3" bestFit="1" customWidth="1"/>
    <col min="8" max="8" width="1.28515625" style="3" customWidth="1"/>
    <col min="9" max="9" width="18.42578125" style="4" bestFit="1" customWidth="1"/>
    <col min="10" max="10" width="16.85546875" style="4" bestFit="1" customWidth="1"/>
    <col min="11" max="11" width="19.5703125" style="4" bestFit="1" customWidth="1"/>
    <col min="12" max="13" width="9.140625" style="1"/>
    <col min="14" max="14" width="11.28515625" style="1" bestFit="1" customWidth="1"/>
    <col min="15" max="16" width="10.140625" style="1" bestFit="1" customWidth="1"/>
    <col min="17" max="20" width="9.140625" style="1"/>
    <col min="21" max="21" width="18.7109375" style="1" bestFit="1" customWidth="1"/>
    <col min="22" max="16384" width="9.140625" style="1"/>
  </cols>
  <sheetData>
    <row r="1" spans="1:13">
      <c r="A1" s="48" t="s">
        <v>26</v>
      </c>
      <c r="B1" s="48"/>
      <c r="C1" s="48"/>
      <c r="D1" s="48"/>
      <c r="E1" s="48"/>
      <c r="F1" s="48"/>
      <c r="G1" s="48"/>
      <c r="H1" s="48"/>
      <c r="I1" s="48"/>
      <c r="J1" s="48"/>
      <c r="K1" s="48"/>
    </row>
    <row r="2" spans="1:13">
      <c r="A2" s="27"/>
      <c r="B2" s="27"/>
      <c r="C2" s="27"/>
      <c r="D2" s="27"/>
      <c r="E2" s="27"/>
      <c r="F2" s="27"/>
      <c r="G2" s="27"/>
      <c r="H2" s="27"/>
      <c r="I2" s="27"/>
      <c r="J2" s="27"/>
      <c r="K2" s="27"/>
    </row>
    <row r="3" spans="1:13" ht="28.5" customHeight="1">
      <c r="A3" s="28" t="s">
        <v>9</v>
      </c>
      <c r="B3" s="49" t="s">
        <v>43</v>
      </c>
      <c r="C3" s="49"/>
      <c r="D3" s="49"/>
      <c r="E3" s="49"/>
      <c r="F3" s="49"/>
      <c r="G3" s="49"/>
      <c r="H3" s="49"/>
      <c r="I3" s="49"/>
      <c r="J3" s="49"/>
      <c r="K3" s="49"/>
      <c r="L3" s="38"/>
      <c r="M3" s="38"/>
    </row>
    <row r="4" spans="1:13" ht="256.5" customHeight="1">
      <c r="A4" s="29" t="s">
        <v>10</v>
      </c>
      <c r="B4" s="49" t="s">
        <v>54</v>
      </c>
      <c r="C4" s="49"/>
      <c r="D4" s="49"/>
      <c r="E4" s="49"/>
      <c r="F4" s="49"/>
      <c r="G4" s="49"/>
      <c r="H4" s="49"/>
      <c r="I4" s="49"/>
      <c r="J4" s="49"/>
      <c r="K4" s="49"/>
      <c r="L4" s="39"/>
      <c r="M4" s="39"/>
    </row>
    <row r="5" spans="1:13">
      <c r="A5" s="33"/>
      <c r="B5" s="6"/>
      <c r="C5" s="6"/>
    </row>
    <row r="6" spans="1:13">
      <c r="A6" s="33"/>
      <c r="B6" s="6"/>
      <c r="C6" s="6"/>
    </row>
    <row r="7" spans="1:13">
      <c r="A7" s="33"/>
      <c r="B7" s="6"/>
      <c r="C7" s="6"/>
    </row>
    <row r="8" spans="1:13">
      <c r="A8" s="33"/>
      <c r="B8" s="6"/>
      <c r="C8" s="6"/>
    </row>
  </sheetData>
  <mergeCells count="3">
    <mergeCell ref="A1:K1"/>
    <mergeCell ref="B3:K3"/>
    <mergeCell ref="B4:K4"/>
  </mergeCells>
  <printOptions horizontalCentered="1"/>
  <pageMargins left="0.25" right="0.25" top="0.75" bottom="0.75" header="0.3" footer="0.3"/>
  <pageSetup scale="61" orientation="portrait" blackAndWhite="1" r:id="rId1"/>
  <headerFooter alignWithMargins="0"/>
</worksheet>
</file>

<file path=xl/worksheets/sheet7.xml><?xml version="1.0" encoding="utf-8"?>
<worksheet xmlns="http://schemas.openxmlformats.org/spreadsheetml/2006/main" xmlns:r="http://schemas.openxmlformats.org/officeDocument/2006/relationships">
  <dimension ref="A1:U115"/>
  <sheetViews>
    <sheetView zoomScale="80" zoomScaleNormal="80" workbookViewId="0">
      <selection activeCell="O37" sqref="O37"/>
    </sheetView>
  </sheetViews>
  <sheetFormatPr defaultRowHeight="15"/>
  <cols>
    <col min="1" max="1" width="4.42578125" style="42" bestFit="1" customWidth="1"/>
    <col min="2" max="2" width="5.5703125" style="42" bestFit="1" customWidth="1"/>
    <col min="3" max="3" width="13.7109375" style="42" bestFit="1" customWidth="1"/>
    <col min="4" max="4" width="13" style="42" bestFit="1" customWidth="1"/>
    <col min="5" max="5" width="16.28515625" style="42" bestFit="1" customWidth="1"/>
    <col min="6" max="6" width="14.42578125" style="42" bestFit="1" customWidth="1"/>
    <col min="7" max="7" width="15.28515625" style="42" bestFit="1" customWidth="1"/>
    <col min="8" max="8" width="13.42578125" style="42" bestFit="1" customWidth="1"/>
    <col min="9" max="9" width="12" style="42" bestFit="1" customWidth="1"/>
    <col min="10" max="10" width="17.28515625" style="42" bestFit="1" customWidth="1"/>
    <col min="11" max="11" width="15.5703125" style="42" bestFit="1" customWidth="1"/>
    <col min="12" max="12" width="19.140625" style="42" bestFit="1" customWidth="1"/>
    <col min="13" max="13" width="17.140625" style="42" bestFit="1" customWidth="1"/>
    <col min="14" max="14" width="20.140625" style="42" bestFit="1" customWidth="1"/>
    <col min="15" max="15" width="18.85546875" style="42" bestFit="1" customWidth="1"/>
    <col min="16" max="16" width="17" style="42" bestFit="1" customWidth="1"/>
    <col min="17" max="17" width="20.5703125" style="42" bestFit="1" customWidth="1"/>
    <col min="18" max="18" width="18.7109375" style="42" bestFit="1" customWidth="1"/>
    <col min="19" max="19" width="21.5703125" style="42" bestFit="1" customWidth="1"/>
    <col min="20" max="20" width="15.5703125" style="42" bestFit="1" customWidth="1"/>
    <col min="21" max="21" width="13.7109375" style="42" bestFit="1" customWidth="1"/>
    <col min="22" max="16384" width="9.140625" style="42"/>
  </cols>
  <sheetData>
    <row r="1" spans="1:21">
      <c r="B1" s="42" t="s">
        <v>4</v>
      </c>
      <c r="C1" s="42" t="s">
        <v>18</v>
      </c>
      <c r="D1" s="42" t="s">
        <v>19</v>
      </c>
      <c r="E1" s="42" t="s">
        <v>45</v>
      </c>
      <c r="F1" s="42" t="s">
        <v>46</v>
      </c>
      <c r="G1" s="42" t="s">
        <v>32</v>
      </c>
      <c r="H1" s="42" t="s">
        <v>33</v>
      </c>
      <c r="I1" s="42" t="s">
        <v>47</v>
      </c>
      <c r="J1" s="42" t="s">
        <v>21</v>
      </c>
      <c r="K1" s="42" t="s">
        <v>22</v>
      </c>
      <c r="L1" s="42" t="s">
        <v>23</v>
      </c>
      <c r="M1" s="42" t="s">
        <v>24</v>
      </c>
      <c r="N1" s="42" t="s">
        <v>25</v>
      </c>
      <c r="O1" s="42" t="s">
        <v>34</v>
      </c>
      <c r="P1" s="42" t="s">
        <v>35</v>
      </c>
      <c r="Q1" s="42" t="s">
        <v>36</v>
      </c>
      <c r="R1" s="42" t="s">
        <v>37</v>
      </c>
      <c r="S1" s="42" t="s">
        <v>38</v>
      </c>
      <c r="T1" s="42" t="s">
        <v>48</v>
      </c>
      <c r="U1" s="42" t="s">
        <v>49</v>
      </c>
    </row>
    <row r="2" spans="1:21">
      <c r="A2" s="42">
        <v>1</v>
      </c>
      <c r="B2" s="42">
        <v>1899</v>
      </c>
      <c r="C2" s="42">
        <v>117.026341713371</v>
      </c>
      <c r="D2" s="42">
        <v>119.326206013446</v>
      </c>
      <c r="E2" s="42">
        <v>5.8329772532854998</v>
      </c>
      <c r="F2" s="42">
        <v>3.78421483605903</v>
      </c>
      <c r="G2" s="42">
        <v>6.8261198924930699</v>
      </c>
      <c r="H2" s="42">
        <v>4.5155599912671898</v>
      </c>
      <c r="I2" s="42">
        <v>74.793000000000006</v>
      </c>
      <c r="J2" s="42">
        <v>1564.6697112479901</v>
      </c>
      <c r="K2" s="42">
        <v>1595.41943782769</v>
      </c>
      <c r="L2" s="42">
        <v>1.98656771254015E-2</v>
      </c>
      <c r="M2" s="42">
        <v>6.8407642622554193E-2</v>
      </c>
      <c r="N2" s="42">
        <v>4.4372832351440301E-2</v>
      </c>
      <c r="O2" s="42">
        <v>91.266828346142901</v>
      </c>
      <c r="P2" s="42">
        <v>60.374099063644898</v>
      </c>
      <c r="Q2" s="42">
        <v>5.4199625097312902E-2</v>
      </c>
      <c r="R2" s="42">
        <v>8.8088700010939394E-2</v>
      </c>
      <c r="S2" s="42">
        <v>6.7692172267520306E-2</v>
      </c>
      <c r="T2" s="42">
        <v>3.7605910114319401E-2</v>
      </c>
      <c r="U2" s="42">
        <v>8.6992247372356099E-2</v>
      </c>
    </row>
    <row r="3" spans="1:21">
      <c r="A3" s="42">
        <v>2</v>
      </c>
      <c r="B3" s="42">
        <v>1900</v>
      </c>
      <c r="C3" s="42">
        <v>121.427223800851</v>
      </c>
      <c r="D3" s="42">
        <v>129.70666084497299</v>
      </c>
      <c r="E3" s="42">
        <v>6.0293454045307904</v>
      </c>
      <c r="F3" s="42">
        <v>3.8539235749217</v>
      </c>
      <c r="G3" s="42">
        <v>7.3212667380859502</v>
      </c>
      <c r="H3" s="42">
        <v>4.9987955805481299</v>
      </c>
      <c r="I3" s="42">
        <v>76.093999999999994</v>
      </c>
      <c r="J3" s="42">
        <v>1595.7529345395401</v>
      </c>
      <c r="K3" s="42">
        <v>1704.5583205636799</v>
      </c>
      <c r="L3" s="42">
        <v>4.2876818822630697E-2</v>
      </c>
      <c r="M3" s="42">
        <v>7.4882611805924496E-2</v>
      </c>
      <c r="N3" s="42">
        <v>5.9407302319165502E-2</v>
      </c>
      <c r="O3" s="42">
        <v>96.213456226324695</v>
      </c>
      <c r="P3" s="42">
        <v>65.692374964492998</v>
      </c>
      <c r="Q3" s="42">
        <v>4.9241712300978298E-2</v>
      </c>
      <c r="R3" s="42">
        <v>8.7764667443194E-2</v>
      </c>
      <c r="S3" s="42">
        <v>6.4872183392289395E-2</v>
      </c>
      <c r="T3" s="42">
        <v>6.32974362175069E-2</v>
      </c>
      <c r="U3" s="42">
        <v>9.5929936057387505E-2</v>
      </c>
    </row>
    <row r="4" spans="1:21">
      <c r="A4" s="42">
        <v>3</v>
      </c>
      <c r="B4" s="42">
        <v>1901</v>
      </c>
      <c r="C4" s="42">
        <v>129.113255754455</v>
      </c>
      <c r="D4" s="42">
        <v>142.149412526048</v>
      </c>
      <c r="E4" s="42">
        <v>6.0661437497920501</v>
      </c>
      <c r="F4" s="42">
        <v>3.9001113700991801</v>
      </c>
      <c r="G4" s="42">
        <v>7.8321956941018804</v>
      </c>
      <c r="H4" s="42">
        <v>5.5439854004575899</v>
      </c>
      <c r="I4" s="42">
        <v>77.584000000000003</v>
      </c>
      <c r="J4" s="42">
        <v>1664.1737439994699</v>
      </c>
      <c r="K4" s="42">
        <v>1832.2000995830099</v>
      </c>
      <c r="L4" s="42">
        <v>-4.25005934137634E-4</v>
      </c>
      <c r="M4" s="42">
        <v>6.4394477061791203E-2</v>
      </c>
      <c r="N4" s="42">
        <v>3.3542260872312601E-2</v>
      </c>
      <c r="O4" s="42">
        <v>100.95117155730399</v>
      </c>
      <c r="P4" s="42">
        <v>71.457844406805407</v>
      </c>
      <c r="Q4" s="42">
        <v>4.6497356027318699E-2</v>
      </c>
      <c r="R4" s="42">
        <v>8.8428767310423206E-2</v>
      </c>
      <c r="S4" s="42">
        <v>6.3876541486213495E-2</v>
      </c>
      <c r="T4" s="42">
        <v>1.9918478748657702E-2</v>
      </c>
      <c r="U4" s="42">
        <v>8.6057176578193506E-2</v>
      </c>
    </row>
    <row r="5" spans="1:21">
      <c r="A5" s="42">
        <v>4</v>
      </c>
      <c r="B5" s="42">
        <v>1902</v>
      </c>
      <c r="C5" s="42">
        <v>131.68499539537001</v>
      </c>
      <c r="D5" s="42">
        <v>154.38238962028899</v>
      </c>
      <c r="E5" s="42">
        <v>6.3509025667170098</v>
      </c>
      <c r="F5" s="42">
        <v>3.9881768483509101</v>
      </c>
      <c r="G5" s="42">
        <v>8.3631857525457196</v>
      </c>
      <c r="H5" s="42">
        <v>6.1570427207672598</v>
      </c>
      <c r="I5" s="42">
        <v>79.162999999999997</v>
      </c>
      <c r="J5" s="42">
        <v>1663.46646028283</v>
      </c>
      <c r="K5" s="42">
        <v>1950.1836668682199</v>
      </c>
      <c r="L5" s="42">
        <v>1.6888834830950598E-2</v>
      </c>
      <c r="M5" s="42">
        <v>6.6020342691540695E-2</v>
      </c>
      <c r="N5" s="42">
        <v>4.34037050554981E-2</v>
      </c>
      <c r="O5" s="42">
        <v>105.64513412257899</v>
      </c>
      <c r="P5" s="42">
        <v>77.776773502359205</v>
      </c>
      <c r="Q5" s="42">
        <v>2.3390349438034801E-2</v>
      </c>
      <c r="R5" s="42">
        <v>7.8929109326651301E-2</v>
      </c>
      <c r="S5" s="42">
        <v>4.6940565463983001E-2</v>
      </c>
      <c r="T5" s="42">
        <v>3.5758883949436E-2</v>
      </c>
      <c r="U5" s="42">
        <v>8.5802107953265094E-2</v>
      </c>
    </row>
    <row r="6" spans="1:21">
      <c r="A6" s="42">
        <v>5</v>
      </c>
      <c r="B6" s="42">
        <v>1903</v>
      </c>
      <c r="C6" s="42">
        <v>136.393903863595</v>
      </c>
      <c r="D6" s="42">
        <v>167.628724080572</v>
      </c>
      <c r="E6" s="42">
        <v>6.3915072861232796</v>
      </c>
      <c r="F6" s="42">
        <v>4.0364709025759202</v>
      </c>
      <c r="G6" s="42">
        <v>8.7176263032696504</v>
      </c>
      <c r="H6" s="42">
        <v>6.7662846718715697</v>
      </c>
      <c r="I6" s="42">
        <v>80.632000000000005</v>
      </c>
      <c r="J6" s="42">
        <v>1691.5604705773701</v>
      </c>
      <c r="K6" s="42">
        <v>2078.9354608663002</v>
      </c>
      <c r="L6" s="42">
        <v>-6.1427938520346396E-3</v>
      </c>
      <c r="M6" s="42">
        <v>5.1263066296671801E-2</v>
      </c>
      <c r="N6" s="42">
        <v>2.5509031397113101E-2</v>
      </c>
      <c r="O6" s="42">
        <v>108.116210726134</v>
      </c>
      <c r="P6" s="42">
        <v>83.915624961201104</v>
      </c>
      <c r="Q6" s="42">
        <v>-1.0637330551978E-3</v>
      </c>
      <c r="R6" s="42">
        <v>6.3617968657335905E-2</v>
      </c>
      <c r="S6" s="42">
        <v>2.7201400188639799E-2</v>
      </c>
      <c r="T6" s="42">
        <v>1.2765046139916201E-2</v>
      </c>
      <c r="U6" s="42">
        <v>7.1263035833568897E-2</v>
      </c>
    </row>
    <row r="7" spans="1:21">
      <c r="A7" s="42">
        <v>6</v>
      </c>
      <c r="B7" s="42">
        <v>1904</v>
      </c>
      <c r="C7" s="42">
        <v>138.13497833961699</v>
      </c>
      <c r="D7" s="42">
        <v>179.57445585146101</v>
      </c>
      <c r="E7" s="42">
        <v>6.4241707853551997</v>
      </c>
      <c r="F7" s="42">
        <v>4.0839092702707704</v>
      </c>
      <c r="G7" s="42">
        <v>8.8740269228503994</v>
      </c>
      <c r="H7" s="42">
        <v>7.3336578495560998</v>
      </c>
      <c r="I7" s="42">
        <v>82.165999999999997</v>
      </c>
      <c r="J7" s="42">
        <v>1681.1695633183699</v>
      </c>
      <c r="K7" s="42">
        <v>2185.5080672232002</v>
      </c>
      <c r="L7" s="42">
        <v>3.2719853908230297E-2</v>
      </c>
      <c r="M7" s="42">
        <v>6.6896240756556799E-2</v>
      </c>
      <c r="N7" s="42">
        <v>5.2036894608904503E-2</v>
      </c>
      <c r="O7" s="42">
        <v>108.001203938982</v>
      </c>
      <c r="P7" s="42">
        <v>89.254166559843497</v>
      </c>
      <c r="Q7" s="42">
        <v>4.6242328316198997E-2</v>
      </c>
      <c r="R7" s="42">
        <v>7.6384657397565905E-2</v>
      </c>
      <c r="S7" s="42">
        <v>5.9881138015151797E-2</v>
      </c>
      <c r="T7" s="42">
        <v>5.3533622110066001E-2</v>
      </c>
      <c r="U7" s="42">
        <v>8.8398810854807303E-2</v>
      </c>
    </row>
    <row r="8" spans="1:21">
      <c r="A8" s="42">
        <v>7</v>
      </c>
      <c r="B8" s="42">
        <v>1905</v>
      </c>
      <c r="C8" s="42">
        <v>145.529844070232</v>
      </c>
      <c r="D8" s="42">
        <v>195.44862420862901</v>
      </c>
      <c r="E8" s="42">
        <v>6.5082891304307102</v>
      </c>
      <c r="F8" s="42">
        <v>4.1202294213783697</v>
      </c>
      <c r="G8" s="42">
        <v>9.4715030231556803</v>
      </c>
      <c r="H8" s="42">
        <v>8.0529317183231903</v>
      </c>
      <c r="I8" s="42">
        <v>83.822000000000003</v>
      </c>
      <c r="J8" s="42">
        <v>1736.17718582511</v>
      </c>
      <c r="K8" s="42">
        <v>2331.71034106356</v>
      </c>
      <c r="L8" s="42">
        <v>2.2376734907348001E-2</v>
      </c>
      <c r="M8" s="42">
        <v>6.9110233001983906E-2</v>
      </c>
      <c r="N8" s="42">
        <v>4.9164343970050199E-2</v>
      </c>
      <c r="O8" s="42">
        <v>112.995431070073</v>
      </c>
      <c r="P8" s="42">
        <v>96.071815493822498</v>
      </c>
      <c r="Q8" s="42">
        <v>6.2922398708211896E-2</v>
      </c>
      <c r="R8" s="42">
        <v>8.8355967702550095E-2</v>
      </c>
      <c r="S8" s="42">
        <v>7.4609782494685195E-2</v>
      </c>
      <c r="T8" s="42">
        <v>4.2233447040549002E-2</v>
      </c>
      <c r="U8" s="42">
        <v>8.9874608217645993E-2</v>
      </c>
    </row>
    <row r="9" spans="1:21">
      <c r="A9" s="42">
        <v>8</v>
      </c>
      <c r="B9" s="42">
        <v>1906</v>
      </c>
      <c r="C9" s="42">
        <v>151.67607103259201</v>
      </c>
      <c r="D9" s="42">
        <v>213.014492736058</v>
      </c>
      <c r="E9" s="42">
        <v>6.7663964347065404</v>
      </c>
      <c r="F9" s="42">
        <v>4.1944002972165402</v>
      </c>
      <c r="G9" s="42">
        <v>10.263004262652199</v>
      </c>
      <c r="H9" s="42">
        <v>8.9346805164355203</v>
      </c>
      <c r="I9" s="42">
        <v>85.45</v>
      </c>
      <c r="J9" s="42">
        <v>1775.0271624645</v>
      </c>
      <c r="K9" s="42">
        <v>2492.8553860275902</v>
      </c>
      <c r="L9" s="42">
        <v>-6.9678254953627903E-3</v>
      </c>
      <c r="M9" s="42">
        <v>6.0155076580741901E-2</v>
      </c>
      <c r="N9" s="42">
        <v>3.2238428675183797E-2</v>
      </c>
      <c r="O9" s="42">
        <v>120.10537463607101</v>
      </c>
      <c r="P9" s="42">
        <v>104.56033372072</v>
      </c>
      <c r="Q9" s="42">
        <v>3.1650805026826302E-2</v>
      </c>
      <c r="R9" s="42">
        <v>8.4148239605084801E-2</v>
      </c>
      <c r="S9" s="42">
        <v>5.6083324431465797E-2</v>
      </c>
      <c r="T9" s="42">
        <v>1.1138015673487E-2</v>
      </c>
      <c r="U9" s="42">
        <v>7.9484761885748198E-2</v>
      </c>
    </row>
    <row r="10" spans="1:21">
      <c r="A10" s="42">
        <v>9</v>
      </c>
      <c r="B10" s="42">
        <v>1907</v>
      </c>
      <c r="C10" s="42">
        <v>153.36544148904599</v>
      </c>
      <c r="D10" s="42">
        <v>229.94589896939701</v>
      </c>
      <c r="E10" s="42">
        <v>7.0295389295697497</v>
      </c>
      <c r="F10" s="42">
        <v>4.28932690969389</v>
      </c>
      <c r="G10" s="42">
        <v>10.780883413979</v>
      </c>
      <c r="H10" s="42">
        <v>9.86313132223186</v>
      </c>
      <c r="I10" s="42">
        <v>87.007999999999996</v>
      </c>
      <c r="J10" s="42">
        <v>1762.6590829469201</v>
      </c>
      <c r="K10" s="42">
        <v>2642.8132926787998</v>
      </c>
      <c r="L10" s="42">
        <v>-2.2248079397115698E-2</v>
      </c>
      <c r="M10" s="42">
        <v>4.0122458570001303E-2</v>
      </c>
      <c r="N10" s="42">
        <v>1.5167587472799201E-2</v>
      </c>
      <c r="O10" s="42">
        <v>123.906806431351</v>
      </c>
      <c r="P10" s="42">
        <v>113.358901735839</v>
      </c>
      <c r="Q10" s="42">
        <v>-2.1510223677206699E-2</v>
      </c>
      <c r="R10" s="42">
        <v>5.5425933889710302E-2</v>
      </c>
      <c r="S10" s="42">
        <v>1.52477148927261E-2</v>
      </c>
      <c r="T10" s="42">
        <v>-3.1218637748038299E-3</v>
      </c>
      <c r="U10" s="42">
        <v>6.0468730458633997E-2</v>
      </c>
    </row>
    <row r="11" spans="1:21">
      <c r="A11" s="42">
        <v>10</v>
      </c>
      <c r="B11" s="42">
        <v>1908</v>
      </c>
      <c r="C11" s="42">
        <v>152.886655472954</v>
      </c>
      <c r="D11" s="42">
        <v>243.85043555424599</v>
      </c>
      <c r="E11" s="42">
        <v>7.0348437368508296</v>
      </c>
      <c r="F11" s="42">
        <v>4.35243640988765</v>
      </c>
      <c r="G11" s="42">
        <v>10.755337307019801</v>
      </c>
      <c r="H11" s="42">
        <v>10.6134351427326</v>
      </c>
      <c r="I11" s="42">
        <v>88.71</v>
      </c>
      <c r="J11" s="42">
        <v>1723.4433037194699</v>
      </c>
      <c r="K11" s="42">
        <v>2748.8494595225502</v>
      </c>
      <c r="L11" s="42">
        <v>5.1875835875109903E-2</v>
      </c>
      <c r="M11" s="42">
        <v>6.7306163494855506E-2</v>
      </c>
      <c r="N11" s="42">
        <v>6.13599304957506E-2</v>
      </c>
      <c r="O11" s="42">
        <v>121.24154330988399</v>
      </c>
      <c r="P11" s="42">
        <v>119.64192472926</v>
      </c>
      <c r="Q11" s="42">
        <v>9.1929135083596E-2</v>
      </c>
      <c r="R11" s="42">
        <v>9.0115450979628295E-2</v>
      </c>
      <c r="S11" s="42">
        <v>9.1028315036392402E-2</v>
      </c>
      <c r="T11" s="42">
        <v>7.2982125897178299E-2</v>
      </c>
      <c r="U11" s="42">
        <v>8.8722068928525299E-2</v>
      </c>
    </row>
    <row r="12" spans="1:21">
      <c r="A12" s="42">
        <v>11</v>
      </c>
      <c r="B12" s="42">
        <v>1909</v>
      </c>
      <c r="C12" s="42">
        <v>164.04464861068001</v>
      </c>
      <c r="D12" s="42">
        <v>265.48535070574002</v>
      </c>
      <c r="E12" s="42">
        <v>7.3027163235831001</v>
      </c>
      <c r="F12" s="42">
        <v>4.4454518694885303</v>
      </c>
      <c r="G12" s="42">
        <v>11.9797153320566</v>
      </c>
      <c r="H12" s="42">
        <v>11.802023486166499</v>
      </c>
      <c r="I12" s="42">
        <v>90.49</v>
      </c>
      <c r="J12" s="42">
        <v>1812.84836568328</v>
      </c>
      <c r="K12" s="42">
        <v>2933.8639706679201</v>
      </c>
      <c r="L12" s="42">
        <v>-3.0022509892990699E-3</v>
      </c>
      <c r="M12" s="42">
        <v>-5.3743240108777802E-3</v>
      </c>
      <c r="N12" s="42">
        <v>-4.4683898830566397E-3</v>
      </c>
      <c r="O12" s="42">
        <v>132.38717352256199</v>
      </c>
      <c r="P12" s="42">
        <v>130.42351073230799</v>
      </c>
      <c r="Q12" s="42">
        <v>3.1647855216213203E-2</v>
      </c>
      <c r="R12" s="42">
        <v>1.52111526348122E-2</v>
      </c>
      <c r="S12" s="42">
        <v>2.34909096125475E-2</v>
      </c>
      <c r="T12" s="42">
        <v>1.81188086289297E-2</v>
      </c>
      <c r="U12" s="42">
        <v>1.5696484043837201E-2</v>
      </c>
    </row>
    <row r="13" spans="1:21">
      <c r="A13" s="42">
        <v>12</v>
      </c>
      <c r="B13" s="42">
        <v>1910</v>
      </c>
      <c r="C13" s="42">
        <v>167.01694220545701</v>
      </c>
      <c r="D13" s="42">
        <v>269.65253727696501</v>
      </c>
      <c r="E13" s="42">
        <v>7.5565181967086597</v>
      </c>
      <c r="F13" s="42">
        <v>4.53745808634784</v>
      </c>
      <c r="G13" s="42">
        <v>12.620665629341699</v>
      </c>
      <c r="H13" s="42">
        <v>12.2353708577158</v>
      </c>
      <c r="I13" s="42">
        <v>92.406999999999996</v>
      </c>
      <c r="J13" s="42">
        <v>1807.40573988396</v>
      </c>
      <c r="K13" s="42">
        <v>2918.0964350857098</v>
      </c>
      <c r="L13" s="42">
        <v>-4.6675882409539203E-3</v>
      </c>
      <c r="M13" s="42">
        <v>-1.0272147305126199E-2</v>
      </c>
      <c r="N13" s="42">
        <v>-8.1285206921157798E-3</v>
      </c>
      <c r="O13" s="42">
        <v>136.57694362268799</v>
      </c>
      <c r="P13" s="42">
        <v>132.40740266122501</v>
      </c>
      <c r="Q13" s="42">
        <v>-2.2656132952848601E-2</v>
      </c>
      <c r="R13" s="42">
        <v>-1.3162746139337999E-3</v>
      </c>
      <c r="S13" s="42">
        <v>-1.21515989349775E-2</v>
      </c>
      <c r="T13" s="42">
        <v>1.1015249547538001E-2</v>
      </c>
      <c r="U13" s="42">
        <v>5.3223829092920996E-3</v>
      </c>
    </row>
    <row r="14" spans="1:21">
      <c r="A14" s="42">
        <v>13</v>
      </c>
      <c r="B14" s="42">
        <v>1911</v>
      </c>
      <c r="C14" s="42">
        <v>168.85667550251699</v>
      </c>
      <c r="D14" s="42">
        <v>271.08773133281602</v>
      </c>
      <c r="E14" s="42">
        <v>7.4199499870916199</v>
      </c>
      <c r="F14" s="42">
        <v>4.5785167438892103</v>
      </c>
      <c r="G14" s="42">
        <v>12.529080872152299</v>
      </c>
      <c r="H14" s="42">
        <v>12.4117971697024</v>
      </c>
      <c r="I14" s="42">
        <v>93.863</v>
      </c>
      <c r="J14" s="42">
        <v>1798.9695141058401</v>
      </c>
      <c r="K14" s="42">
        <v>2888.1213186539499</v>
      </c>
      <c r="L14" s="42">
        <v>2.6068399570215998E-2</v>
      </c>
      <c r="M14" s="42">
        <v>-2.6201261117628802E-3</v>
      </c>
      <c r="N14" s="42">
        <v>8.3909220944726696E-3</v>
      </c>
      <c r="O14" s="42">
        <v>133.482638229679</v>
      </c>
      <c r="P14" s="42">
        <v>132.23311815840501</v>
      </c>
      <c r="Q14" s="42">
        <v>7.1198054093431398E-2</v>
      </c>
      <c r="R14" s="42">
        <v>1.7794922766965399E-2</v>
      </c>
      <c r="S14" s="42">
        <v>4.4622051711368203E-2</v>
      </c>
      <c r="T14" s="42">
        <v>4.2159646218707499E-2</v>
      </c>
      <c r="U14" s="42">
        <v>1.30212147186333E-2</v>
      </c>
    </row>
    <row r="15" spans="1:21">
      <c r="A15" s="42">
        <v>14</v>
      </c>
      <c r="B15" s="42">
        <v>1912</v>
      </c>
      <c r="C15" s="42">
        <v>175.97561320336999</v>
      </c>
      <c r="D15" s="42">
        <v>274.61762289008698</v>
      </c>
      <c r="E15" s="42">
        <v>7.7463022844991203</v>
      </c>
      <c r="F15" s="42">
        <v>4.6722329352478598</v>
      </c>
      <c r="G15" s="42">
        <v>13.631602945734</v>
      </c>
      <c r="H15" s="42">
        <v>12.830775022665399</v>
      </c>
      <c r="I15" s="42">
        <v>95.334999999999994</v>
      </c>
      <c r="J15" s="42">
        <v>1845.86577021419</v>
      </c>
      <c r="K15" s="42">
        <v>2880.5540765730002</v>
      </c>
      <c r="L15" s="42">
        <v>1.3188325920184801E-2</v>
      </c>
      <c r="M15" s="42">
        <v>-1.05682880225452E-2</v>
      </c>
      <c r="N15" s="42">
        <v>-1.2903309398948301E-3</v>
      </c>
      <c r="O15" s="42">
        <v>142.986342326889</v>
      </c>
      <c r="P15" s="42">
        <v>134.586196283269</v>
      </c>
      <c r="Q15" s="42">
        <v>3.6380157078047502E-2</v>
      </c>
      <c r="R15" s="42">
        <v>4.3223922991650898E-3</v>
      </c>
      <c r="S15" s="42">
        <v>2.0836354926231801E-2</v>
      </c>
      <c r="T15" s="42">
        <v>3.3274610453558E-2</v>
      </c>
      <c r="U15" s="42">
        <v>9.0470257199144494E-3</v>
      </c>
    </row>
    <row r="16" spans="1:21">
      <c r="A16" s="42">
        <v>15</v>
      </c>
      <c r="B16" s="42">
        <v>1913</v>
      </c>
      <c r="C16" s="42">
        <v>181.831133182038</v>
      </c>
      <c r="D16" s="42">
        <v>277.10209558751598</v>
      </c>
      <c r="E16" s="42">
        <v>7.9236147644042898</v>
      </c>
      <c r="F16" s="42">
        <v>4.7425487803790896</v>
      </c>
      <c r="G16" s="42">
        <v>14.4075985150956</v>
      </c>
      <c r="H16" s="42">
        <v>13.141702054690599</v>
      </c>
      <c r="I16" s="42">
        <v>97.224999999999994</v>
      </c>
      <c r="J16" s="42">
        <v>1870.20964959669</v>
      </c>
      <c r="K16" s="42">
        <v>2850.1115514272601</v>
      </c>
      <c r="L16" s="42">
        <v>-8.2455483739065603E-3</v>
      </c>
      <c r="M16" s="42">
        <v>-2.15474114013002E-2</v>
      </c>
      <c r="N16" s="42">
        <v>-1.6277161447536902E-2</v>
      </c>
      <c r="O16" s="42">
        <v>148.18820792075701</v>
      </c>
      <c r="P16" s="42">
        <v>135.16793062165701</v>
      </c>
      <c r="Q16" s="42">
        <v>1.7984942318514099E-3</v>
      </c>
      <c r="R16" s="42">
        <v>-5.8743878126352699E-3</v>
      </c>
      <c r="S16" s="42">
        <v>-1.8616614760584801E-3</v>
      </c>
      <c r="T16" s="42">
        <v>1.09928048867447E-2</v>
      </c>
      <c r="U16" s="42">
        <v>-2.5670917088634901E-3</v>
      </c>
    </row>
    <row r="17" spans="1:21">
      <c r="A17" s="42">
        <v>16</v>
      </c>
      <c r="B17" s="42">
        <v>1914</v>
      </c>
      <c r="C17" s="42">
        <v>183.829967351444</v>
      </c>
      <c r="D17" s="42">
        <v>276.39074909542398</v>
      </c>
      <c r="E17" s="42">
        <v>8.0038615675870801</v>
      </c>
      <c r="F17" s="42">
        <v>4.81851575085002</v>
      </c>
      <c r="G17" s="42">
        <v>14.7134961065501</v>
      </c>
      <c r="H17" s="42">
        <v>13.317931779055399</v>
      </c>
      <c r="I17" s="42">
        <v>99.111000000000004</v>
      </c>
      <c r="J17" s="42">
        <v>1854.78874546159</v>
      </c>
      <c r="K17" s="42">
        <v>2788.69902528906</v>
      </c>
      <c r="L17" s="42">
        <v>-1.05972426274636E-2</v>
      </c>
      <c r="M17" s="42">
        <v>-1.8726319251876601E-2</v>
      </c>
      <c r="N17" s="42">
        <v>-1.5479251405821201E-2</v>
      </c>
      <c r="O17" s="42">
        <v>148.454723557931</v>
      </c>
      <c r="P17" s="42">
        <v>134.37390177735401</v>
      </c>
      <c r="Q17" s="42">
        <v>-1.3263250489582001E-2</v>
      </c>
      <c r="R17" s="42">
        <v>-1.1835304610646601E-2</v>
      </c>
      <c r="S17" s="42">
        <v>-1.25848231944241E-2</v>
      </c>
      <c r="T17" s="42">
        <v>3.7280386917601899E-3</v>
      </c>
      <c r="U17" s="42">
        <v>-4.5187365226785304E-3</v>
      </c>
    </row>
    <row r="18" spans="1:21">
      <c r="A18" s="42">
        <v>17</v>
      </c>
      <c r="B18" s="42">
        <v>1915</v>
      </c>
      <c r="C18" s="42">
        <v>184.51529258243499</v>
      </c>
      <c r="D18" s="42">
        <v>275.14181212295603</v>
      </c>
      <c r="E18" s="42">
        <v>7.9822946599678204</v>
      </c>
      <c r="F18" s="42">
        <v>4.8523538769911196</v>
      </c>
      <c r="G18" s="42">
        <v>14.7285543466317</v>
      </c>
      <c r="H18" s="42">
        <v>13.3508543877719</v>
      </c>
      <c r="I18" s="42">
        <v>100.54600000000001</v>
      </c>
      <c r="J18" s="42">
        <v>1835.1330991032501</v>
      </c>
      <c r="K18" s="42">
        <v>2736.4769570440999</v>
      </c>
      <c r="L18" s="42">
        <v>5.4745471028035099E-2</v>
      </c>
      <c r="M18" s="42">
        <v>1.9014564977567899E-2</v>
      </c>
      <c r="N18" s="42">
        <v>3.3357644887891398E-2</v>
      </c>
      <c r="O18" s="42">
        <v>146.48573137302</v>
      </c>
      <c r="P18" s="42">
        <v>132.783545718098</v>
      </c>
      <c r="Q18" s="42">
        <v>0.217129149564945</v>
      </c>
      <c r="R18" s="42">
        <v>6.8900385802869404E-2</v>
      </c>
      <c r="S18" s="42">
        <v>0.14665114699068801</v>
      </c>
      <c r="T18" s="42">
        <v>6.9589073374271199E-2</v>
      </c>
      <c r="U18" s="42">
        <v>3.33553205465935E-2</v>
      </c>
    </row>
    <row r="19" spans="1:21">
      <c r="A19" s="42">
        <v>18</v>
      </c>
      <c r="B19" s="42">
        <v>1916</v>
      </c>
      <c r="C19" s="42">
        <v>197.355540816629</v>
      </c>
      <c r="D19" s="42">
        <v>284.31925546208799</v>
      </c>
      <c r="E19" s="42">
        <v>9.2112114040119799</v>
      </c>
      <c r="F19" s="42">
        <v>5.0899006838847702</v>
      </c>
      <c r="G19" s="42">
        <v>18.178836082150902</v>
      </c>
      <c r="H19" s="42">
        <v>14.471567728180901</v>
      </c>
      <c r="I19" s="42">
        <v>101.961</v>
      </c>
      <c r="J19" s="42">
        <v>1935.5983250127899</v>
      </c>
      <c r="K19" s="42">
        <v>2788.5098759534299</v>
      </c>
      <c r="L19" s="42">
        <v>-1.35579583062215E-2</v>
      </c>
      <c r="M19" s="42">
        <v>1.6764014017109301E-2</v>
      </c>
      <c r="N19" s="42">
        <v>4.3402598727568797E-3</v>
      </c>
      <c r="O19" s="42">
        <v>178.29205364944301</v>
      </c>
      <c r="P19" s="42">
        <v>141.932383246348</v>
      </c>
      <c r="Q19" s="42">
        <v>0.28998548481166198</v>
      </c>
      <c r="R19" s="42">
        <v>0.128249969537541</v>
      </c>
      <c r="S19" s="42">
        <v>0.21829980285384701</v>
      </c>
      <c r="T19" s="42">
        <v>4.9938015241513E-4</v>
      </c>
      <c r="U19" s="42">
        <v>3.1253457160731503E-2</v>
      </c>
    </row>
    <row r="20" spans="1:21">
      <c r="A20" s="42">
        <v>19</v>
      </c>
      <c r="B20" s="42">
        <v>1917</v>
      </c>
      <c r="C20" s="42">
        <v>197.45409625668199</v>
      </c>
      <c r="D20" s="42">
        <v>293.20521513264401</v>
      </c>
      <c r="E20" s="42">
        <v>12.0456433388671</v>
      </c>
      <c r="F20" s="42">
        <v>5.6479971875218897</v>
      </c>
      <c r="G20" s="42">
        <v>23.784616193063201</v>
      </c>
      <c r="H20" s="42">
        <v>16.560222304359201</v>
      </c>
      <c r="I20" s="42">
        <v>103.414</v>
      </c>
      <c r="J20" s="42">
        <v>1909.3555636246699</v>
      </c>
      <c r="K20" s="42">
        <v>2835.2564946007701</v>
      </c>
      <c r="L20" s="42">
        <v>-5.8040647479264601E-2</v>
      </c>
      <c r="M20" s="42">
        <v>-9.6535953348273508E-3</v>
      </c>
      <c r="N20" s="42">
        <v>-2.9125806357688699E-2</v>
      </c>
      <c r="O20" s="42">
        <v>229.994161265044</v>
      </c>
      <c r="P20" s="42">
        <v>160.13520707408301</v>
      </c>
      <c r="Q20" s="42">
        <v>0.125343115839155</v>
      </c>
      <c r="R20" s="42">
        <v>0.109679646411606</v>
      </c>
      <c r="S20" s="42">
        <v>0.118913779511676</v>
      </c>
      <c r="T20" s="42">
        <v>-4.7693249404888401E-2</v>
      </c>
      <c r="U20" s="42">
        <v>1.2253332019243101E-3</v>
      </c>
    </row>
    <row r="21" spans="1:21">
      <c r="A21" s="42">
        <v>20</v>
      </c>
      <c r="B21" s="42">
        <v>1918</v>
      </c>
      <c r="C21" s="42">
        <v>188.03686879789501</v>
      </c>
      <c r="D21" s="42">
        <v>293.56448921772301</v>
      </c>
      <c r="E21" s="42">
        <v>14.3907290383312</v>
      </c>
      <c r="F21" s="42">
        <v>6.3285608878461197</v>
      </c>
      <c r="G21" s="42">
        <v>27.059876280867499</v>
      </c>
      <c r="H21" s="42">
        <v>18.578407445238099</v>
      </c>
      <c r="I21" s="42">
        <v>104.55</v>
      </c>
      <c r="J21" s="42">
        <v>1798.5353304437599</v>
      </c>
      <c r="K21" s="42">
        <v>2807.8860757314501</v>
      </c>
      <c r="L21" s="42">
        <v>2.0871167316471401E-2</v>
      </c>
      <c r="M21" s="42">
        <v>-2.7509947001656001E-3</v>
      </c>
      <c r="N21" s="42">
        <v>6.47206355313146E-3</v>
      </c>
      <c r="O21" s="42">
        <v>258.82234606281702</v>
      </c>
      <c r="P21" s="42">
        <v>177.698779964018</v>
      </c>
      <c r="Q21" s="42">
        <v>8.0822752434970696E-2</v>
      </c>
      <c r="R21" s="42">
        <v>8.5019573508073404E-2</v>
      </c>
      <c r="S21" s="42">
        <v>8.2531192049807994E-2</v>
      </c>
      <c r="T21" s="42">
        <v>2.5880319959545199E-2</v>
      </c>
      <c r="U21" s="42">
        <v>2.1422500604160199E-3</v>
      </c>
    </row>
    <row r="22" spans="1:21">
      <c r="A22" s="42">
        <v>21</v>
      </c>
      <c r="B22" s="42">
        <v>1919</v>
      </c>
      <c r="C22" s="42">
        <v>192.903323126576</v>
      </c>
      <c r="D22" s="42">
        <v>294.19337776248602</v>
      </c>
      <c r="E22" s="42">
        <v>15.2358376519153</v>
      </c>
      <c r="F22" s="42">
        <v>6.8855545595517</v>
      </c>
      <c r="G22" s="42">
        <v>29.390437136714699</v>
      </c>
      <c r="H22" s="42">
        <v>20.256845536423999</v>
      </c>
      <c r="I22" s="42">
        <v>105.063</v>
      </c>
      <c r="J22" s="42">
        <v>1836.0728622500401</v>
      </c>
      <c r="K22" s="42">
        <v>2800.1615960184399</v>
      </c>
      <c r="L22" s="42">
        <v>-6.1579001062223001E-3</v>
      </c>
      <c r="M22" s="42">
        <v>1.62618202596982E-2</v>
      </c>
      <c r="N22" s="42">
        <v>7.3830112793442596E-3</v>
      </c>
      <c r="O22" s="42">
        <v>279.74108046329098</v>
      </c>
      <c r="P22" s="42">
        <v>192.80665444946399</v>
      </c>
      <c r="Q22" s="42">
        <v>0.102942164374921</v>
      </c>
      <c r="R22" s="42">
        <v>9.5739978491243202E-2</v>
      </c>
      <c r="S22" s="42">
        <v>0.100003563123956</v>
      </c>
      <c r="T22" s="42">
        <v>7.0664629488159702E-3</v>
      </c>
      <c r="U22" s="42">
        <v>2.9784506883181901E-2</v>
      </c>
    </row>
    <row r="23" spans="1:21">
      <c r="A23" s="42">
        <v>22</v>
      </c>
      <c r="B23" s="42">
        <v>1920</v>
      </c>
      <c r="C23" s="42">
        <v>194.266467312153</v>
      </c>
      <c r="D23" s="42">
        <v>302.95578244743899</v>
      </c>
      <c r="E23" s="42">
        <v>16.908367795713701</v>
      </c>
      <c r="F23" s="42">
        <v>7.4240488568737604</v>
      </c>
      <c r="G23" s="42">
        <v>32.847288796878701</v>
      </c>
      <c r="H23" s="42">
        <v>22.491585303621999</v>
      </c>
      <c r="I23" s="42">
        <v>106.461</v>
      </c>
      <c r="J23" s="42">
        <v>1824.7665089765601</v>
      </c>
      <c r="K23" s="42">
        <v>2845.6973205909999</v>
      </c>
      <c r="L23" s="42">
        <v>5.6423657893701198E-2</v>
      </c>
      <c r="M23" s="42">
        <v>5.32978378051041E-3</v>
      </c>
      <c r="N23" s="42">
        <v>2.5292338614009102E-2</v>
      </c>
      <c r="O23" s="42">
        <v>308.53823275076098</v>
      </c>
      <c r="P23" s="42">
        <v>211.26595939942399</v>
      </c>
      <c r="Q23" s="42">
        <v>-0.206942282013764</v>
      </c>
      <c r="R23" s="42">
        <v>-4.3456632876880598E-2</v>
      </c>
      <c r="S23" s="42">
        <v>-0.14049619897994001</v>
      </c>
      <c r="T23" s="42">
        <v>7.7033946520007598E-2</v>
      </c>
      <c r="U23" s="42">
        <v>2.4943256891904401E-2</v>
      </c>
    </row>
    <row r="24" spans="1:21">
      <c r="A24" s="42">
        <v>23</v>
      </c>
      <c r="B24" s="42">
        <v>1921</v>
      </c>
      <c r="C24" s="42">
        <v>209.23157996570899</v>
      </c>
      <c r="D24" s="42">
        <v>310.51248635591298</v>
      </c>
      <c r="E24" s="42">
        <v>12.693119354858201</v>
      </c>
      <c r="F24" s="42">
        <v>7.0637762909359898</v>
      </c>
      <c r="G24" s="42">
        <v>26.558014173103</v>
      </c>
      <c r="H24" s="42">
        <v>21.933907391604901</v>
      </c>
      <c r="I24" s="42">
        <v>108.538</v>
      </c>
      <c r="J24" s="42">
        <v>1927.7265102149299</v>
      </c>
      <c r="K24" s="42">
        <v>2860.8642720145299</v>
      </c>
      <c r="L24" s="42">
        <v>4.25367267567274E-2</v>
      </c>
      <c r="M24" s="42">
        <v>5.9980096717539198E-2</v>
      </c>
      <c r="N24" s="42">
        <v>5.2957979307604902E-2</v>
      </c>
      <c r="O24" s="42">
        <v>244.68862677682401</v>
      </c>
      <c r="P24" s="42">
        <v>202.08505216242099</v>
      </c>
      <c r="Q24" s="42">
        <v>-2.7630312383126101E-2</v>
      </c>
      <c r="R24" s="42">
        <v>3.2340503994223897E-2</v>
      </c>
      <c r="S24" s="42">
        <v>-5.0426148278237505E-4</v>
      </c>
      <c r="T24" s="42">
        <v>5.7050288773066601E-2</v>
      </c>
      <c r="U24" s="42">
        <v>7.4736494717688506E-2</v>
      </c>
    </row>
    <row r="25" spans="1:21">
      <c r="A25" s="42">
        <v>24</v>
      </c>
      <c r="B25" s="42">
        <v>1922</v>
      </c>
      <c r="C25" s="42">
        <v>221.16830202319699</v>
      </c>
      <c r="D25" s="42">
        <v>333.71910115222801</v>
      </c>
      <c r="E25" s="42">
        <v>11.838819856604699</v>
      </c>
      <c r="F25" s="42">
        <v>6.8795842477318896</v>
      </c>
      <c r="G25" s="42">
        <v>26.183716856437599</v>
      </c>
      <c r="H25" s="42">
        <v>22.958486714541198</v>
      </c>
      <c r="I25" s="42">
        <v>110.04900000000001</v>
      </c>
      <c r="J25" s="42">
        <v>2009.7256860416501</v>
      </c>
      <c r="K25" s="42">
        <v>3032.4591877457201</v>
      </c>
      <c r="L25" s="42">
        <v>3.8590765889958203E-2</v>
      </c>
      <c r="M25" s="42">
        <v>8.6875071022492603E-2</v>
      </c>
      <c r="N25" s="42">
        <v>6.7629801226457106E-2</v>
      </c>
      <c r="O25" s="42">
        <v>237.92780358238201</v>
      </c>
      <c r="P25" s="42">
        <v>208.62058459905299</v>
      </c>
      <c r="Q25" s="42">
        <v>7.4489289082630097E-2</v>
      </c>
      <c r="R25" s="42">
        <v>6.9991574375581705E-2</v>
      </c>
      <c r="S25" s="42">
        <v>7.2388025487511998E-2</v>
      </c>
      <c r="T25" s="42">
        <v>5.6503198294243002E-2</v>
      </c>
      <c r="U25" s="42">
        <v>0.105620256210915</v>
      </c>
    </row>
    <row r="26" spans="1:21">
      <c r="A26" s="42">
        <v>25</v>
      </c>
      <c r="B26" s="42">
        <v>1923</v>
      </c>
      <c r="C26" s="42">
        <v>233.665018448815</v>
      </c>
      <c r="D26" s="42">
        <v>368.966598118403</v>
      </c>
      <c r="E26" s="42">
        <v>12.248024485756201</v>
      </c>
      <c r="F26" s="42">
        <v>6.7727169170924499</v>
      </c>
      <c r="G26" s="42">
        <v>28.619348674257498</v>
      </c>
      <c r="H26" s="42">
        <v>24.989063209185598</v>
      </c>
      <c r="I26" s="42">
        <v>111.947</v>
      </c>
      <c r="J26" s="42">
        <v>2087.2825394947199</v>
      </c>
      <c r="K26" s="42">
        <v>3295.9042950539401</v>
      </c>
      <c r="L26" s="42">
        <v>1.6289694396507199E-2</v>
      </c>
      <c r="M26" s="42">
        <v>1.00984435005558E-2</v>
      </c>
      <c r="N26" s="42">
        <v>1.2499045651276601E-2</v>
      </c>
      <c r="O26" s="42">
        <v>255.65087652422599</v>
      </c>
      <c r="P26" s="42">
        <v>223.22226776229499</v>
      </c>
      <c r="Q26" s="42">
        <v>-1.25314586341101E-2</v>
      </c>
      <c r="R26" s="42">
        <v>1.8291182302853499E-2</v>
      </c>
      <c r="S26" s="42">
        <v>1.8362291146423199E-3</v>
      </c>
      <c r="T26" s="42">
        <v>3.5917003027245098E-2</v>
      </c>
      <c r="U26" s="42">
        <v>2.96061822952371E-2</v>
      </c>
    </row>
    <row r="27" spans="1:21">
      <c r="A27" s="42">
        <v>26</v>
      </c>
      <c r="B27" s="42">
        <v>1924</v>
      </c>
      <c r="C27" s="42">
        <v>242.05756562380199</v>
      </c>
      <c r="D27" s="42">
        <v>379.89029048315001</v>
      </c>
      <c r="E27" s="42">
        <v>11.9006804263083</v>
      </c>
      <c r="F27" s="42">
        <v>6.8276492863488096</v>
      </c>
      <c r="G27" s="42">
        <v>28.806497332590201</v>
      </c>
      <c r="H27" s="42">
        <v>25.937576707081199</v>
      </c>
      <c r="I27" s="42">
        <v>114.10899999999999</v>
      </c>
      <c r="J27" s="42">
        <v>2121.2837341822501</v>
      </c>
      <c r="K27" s="42">
        <v>3329.1877983607801</v>
      </c>
      <c r="L27" s="42">
        <v>3.47346568635309E-3</v>
      </c>
      <c r="M27" s="42">
        <v>1.6947063280741598E-2</v>
      </c>
      <c r="N27" s="42">
        <v>1.17032374489316E-2</v>
      </c>
      <c r="O27" s="42">
        <v>252.44719814028801</v>
      </c>
      <c r="P27" s="42">
        <v>227.30526695599099</v>
      </c>
      <c r="Q27" s="42">
        <v>4.6230102245495397E-2</v>
      </c>
      <c r="R27" s="42">
        <v>5.3328320831608898E-2</v>
      </c>
      <c r="S27" s="42">
        <v>4.9593216743103498E-2</v>
      </c>
      <c r="T27" s="42">
        <v>1.8599129402453701E-2</v>
      </c>
      <c r="U27" s="42">
        <v>3.2275818671139198E-2</v>
      </c>
    </row>
    <row r="28" spans="1:21">
      <c r="A28" s="42">
        <v>27</v>
      </c>
      <c r="B28" s="42">
        <v>1925</v>
      </c>
      <c r="C28" s="42">
        <v>246.559625609682</v>
      </c>
      <c r="D28" s="42">
        <v>392.15156061370999</v>
      </c>
      <c r="E28" s="42">
        <v>12.407752197703999</v>
      </c>
      <c r="F28" s="42">
        <v>7.0719082808654896</v>
      </c>
      <c r="G28" s="42">
        <v>30.592507365236099</v>
      </c>
      <c r="H28" s="42">
        <v>27.7325986885843</v>
      </c>
      <c r="I28" s="42">
        <v>115.82899999999999</v>
      </c>
      <c r="J28" s="42">
        <v>2128.65194044395</v>
      </c>
      <c r="K28" s="42">
        <v>3385.6077546530701</v>
      </c>
      <c r="L28" s="42">
        <v>2.12595813289316E-2</v>
      </c>
      <c r="M28" s="42">
        <v>-6.9099050436840503E-3</v>
      </c>
      <c r="N28" s="42">
        <v>3.9642712091490003E-3</v>
      </c>
      <c r="O28" s="42">
        <v>264.11785792190301</v>
      </c>
      <c r="P28" s="42">
        <v>239.427075158935</v>
      </c>
      <c r="Q28" s="42">
        <v>4.4882890053648199E-2</v>
      </c>
      <c r="R28" s="42">
        <v>2.4358039824467399E-2</v>
      </c>
      <c r="S28" s="42">
        <v>3.5123671887393501E-2</v>
      </c>
      <c r="T28" s="42">
        <v>3.5084573546112101E-2</v>
      </c>
      <c r="U28" s="42">
        <v>6.53375128496858E-3</v>
      </c>
    </row>
    <row r="29" spans="1:21">
      <c r="A29" s="42">
        <v>28</v>
      </c>
      <c r="B29" s="42">
        <v>1926</v>
      </c>
      <c r="C29" s="42">
        <v>255.210064927887</v>
      </c>
      <c r="D29" s="42">
        <v>394.713781376773</v>
      </c>
      <c r="E29" s="42">
        <v>12.694762636680499</v>
      </c>
      <c r="F29" s="42">
        <v>7.2945708966359701</v>
      </c>
      <c r="G29" s="42">
        <v>32.398311967513301</v>
      </c>
      <c r="H29" s="42">
        <v>28.792676621321402</v>
      </c>
      <c r="I29" s="42">
        <v>117.39700000000001</v>
      </c>
      <c r="J29" s="42">
        <v>2173.90618949281</v>
      </c>
      <c r="K29" s="42">
        <v>3362.2135265532602</v>
      </c>
      <c r="L29" s="42">
        <v>3.1741433629960202E-2</v>
      </c>
      <c r="M29" s="42">
        <v>-6.2395228598457501E-3</v>
      </c>
      <c r="N29" s="42">
        <v>8.6747204425039505E-3</v>
      </c>
      <c r="O29" s="42">
        <v>275.97223070021698</v>
      </c>
      <c r="P29" s="42">
        <v>245.25904939071199</v>
      </c>
      <c r="Q29" s="42">
        <v>-1.9320717125097801E-2</v>
      </c>
      <c r="R29" s="42">
        <v>1.00531079700632E-2</v>
      </c>
      <c r="S29" s="42">
        <v>-5.4992204210788697E-3</v>
      </c>
      <c r="T29" s="42">
        <v>4.6136967317242303E-2</v>
      </c>
      <c r="U29" s="42">
        <v>7.6260755928878599E-3</v>
      </c>
    </row>
    <row r="30" spans="1:21">
      <c r="A30" s="42">
        <v>29</v>
      </c>
      <c r="B30" s="42">
        <v>1927</v>
      </c>
      <c r="C30" s="42">
        <v>266.98468335249601</v>
      </c>
      <c r="D30" s="42">
        <v>397.723898511107</v>
      </c>
      <c r="E30" s="42">
        <v>12.066483241839</v>
      </c>
      <c r="F30" s="42">
        <v>7.4141648565643301</v>
      </c>
      <c r="G30" s="42">
        <v>32.215662075006001</v>
      </c>
      <c r="H30" s="42">
        <v>29.487905509568101</v>
      </c>
      <c r="I30" s="42">
        <v>119.035</v>
      </c>
      <c r="J30" s="42">
        <v>2242.90908852435</v>
      </c>
      <c r="K30" s="42">
        <v>3341.2349183946399</v>
      </c>
      <c r="L30" s="42">
        <v>-1.5175620142476099E-2</v>
      </c>
      <c r="M30" s="42">
        <v>2.2391549597262899E-2</v>
      </c>
      <c r="N30" s="42">
        <v>7.3024425944714401E-3</v>
      </c>
      <c r="O30" s="42">
        <v>270.64024929647599</v>
      </c>
      <c r="P30" s="42">
        <v>247.72466509487199</v>
      </c>
      <c r="Q30" s="42">
        <v>7.7418602085077603E-3</v>
      </c>
      <c r="R30" s="42">
        <v>5.15489498733235E-2</v>
      </c>
      <c r="S30" s="42">
        <v>2.8677105466647299E-2</v>
      </c>
      <c r="T30" s="42">
        <v>-2.98062593144566E-3</v>
      </c>
      <c r="U30" s="42">
        <v>3.5051734787386699E-2</v>
      </c>
    </row>
    <row r="31" spans="1:21">
      <c r="A31" s="42">
        <v>30</v>
      </c>
      <c r="B31" s="42">
        <v>1928</v>
      </c>
      <c r="C31" s="42">
        <v>266.18890188199703</v>
      </c>
      <c r="D31" s="42">
        <v>411.66481112032301</v>
      </c>
      <c r="E31" s="42">
        <v>12.347277867009</v>
      </c>
      <c r="F31" s="42">
        <v>7.6256080874094101</v>
      </c>
      <c r="G31" s="42">
        <v>32.867083366510101</v>
      </c>
      <c r="H31" s="42">
        <v>31.391945129810001</v>
      </c>
      <c r="I31" s="42">
        <v>120.509</v>
      </c>
      <c r="J31" s="42">
        <v>2208.8715521827999</v>
      </c>
      <c r="K31" s="42">
        <v>3416.05034578599</v>
      </c>
      <c r="L31" s="42">
        <v>3.2158310897173199E-2</v>
      </c>
      <c r="M31" s="42">
        <v>3.86275230052993E-2</v>
      </c>
      <c r="N31" s="42">
        <v>3.6087103982621598E-2</v>
      </c>
      <c r="O31" s="42">
        <v>272.73550827332502</v>
      </c>
      <c r="P31" s="42">
        <v>260.49461143823299</v>
      </c>
      <c r="Q31" s="42">
        <v>2.0771199306613499E-2</v>
      </c>
      <c r="R31" s="42">
        <v>5.9280376865268998E-2</v>
      </c>
      <c r="S31" s="42">
        <v>3.95837773552319E-2</v>
      </c>
      <c r="T31" s="42">
        <v>4.2933067596744798E-2</v>
      </c>
      <c r="U31" s="42">
        <v>4.94698121616335E-2</v>
      </c>
    </row>
    <row r="32" spans="1:21">
      <c r="A32" s="42">
        <v>31</v>
      </c>
      <c r="B32" s="42">
        <v>1929</v>
      </c>
      <c r="C32" s="42">
        <v>277.61720800000001</v>
      </c>
      <c r="D32" s="42">
        <v>432.02979199999999</v>
      </c>
      <c r="E32" s="42">
        <v>12.2110586170869</v>
      </c>
      <c r="F32" s="42">
        <v>7.77724143616466</v>
      </c>
      <c r="G32" s="42">
        <v>33.9</v>
      </c>
      <c r="H32" s="42">
        <v>33.6</v>
      </c>
      <c r="I32" s="42">
        <v>121.767</v>
      </c>
      <c r="J32" s="42">
        <v>2279.9051302898201</v>
      </c>
      <c r="K32" s="42">
        <v>3548.0039091050899</v>
      </c>
      <c r="L32" s="42">
        <v>-6.3142368343416896E-2</v>
      </c>
      <c r="M32" s="42">
        <v>-3.2106393064962199E-2</v>
      </c>
      <c r="N32" s="42">
        <v>-4.7693349538141701E-2</v>
      </c>
      <c r="O32" s="42">
        <v>278.40055187365999</v>
      </c>
      <c r="P32" s="42">
        <v>275.93683017566298</v>
      </c>
      <c r="Q32" s="42">
        <v>-0.11067327555465301</v>
      </c>
      <c r="R32" s="42">
        <v>-5.8604966160897103E-2</v>
      </c>
      <c r="S32" s="42">
        <v>-8.4754828211983005E-2</v>
      </c>
      <c r="T32" s="42">
        <v>-5.2209400506613997E-2</v>
      </c>
      <c r="U32" s="42">
        <v>-2.0811240721103099E-2</v>
      </c>
    </row>
    <row r="33" spans="1:21">
      <c r="A33" s="42">
        <v>32</v>
      </c>
      <c r="B33" s="42">
        <v>1930</v>
      </c>
      <c r="C33" s="42">
        <v>263.12297999999998</v>
      </c>
      <c r="D33" s="42">
        <v>423.03871600000002</v>
      </c>
      <c r="E33" s="42">
        <v>11.591537918884899</v>
      </c>
      <c r="F33" s="42">
        <v>7.5643194794492503</v>
      </c>
      <c r="G33" s="42">
        <v>30.5</v>
      </c>
      <c r="H33" s="42">
        <v>32</v>
      </c>
      <c r="I33" s="42">
        <v>123.188</v>
      </c>
      <c r="J33" s="42">
        <v>2135.9465207650101</v>
      </c>
      <c r="K33" s="42">
        <v>3434.0903010033398</v>
      </c>
      <c r="L33" s="42">
        <v>-1.8643028045251499E-2</v>
      </c>
      <c r="M33" s="42">
        <v>-3.2993812071581502E-2</v>
      </c>
      <c r="N33" s="42">
        <v>-2.5990629466732501E-2</v>
      </c>
      <c r="O33" s="42">
        <v>247.589050881579</v>
      </c>
      <c r="P33" s="42">
        <v>259.76556158067302</v>
      </c>
      <c r="Q33" s="42">
        <v>-0.160646230355935</v>
      </c>
      <c r="R33" s="42">
        <v>-0.10076500817566</v>
      </c>
      <c r="S33" s="42">
        <v>-0.12998704459963401</v>
      </c>
      <c r="T33" s="42">
        <v>-1.0987379361544401E-2</v>
      </c>
      <c r="U33" s="42">
        <v>-2.5450115067009602E-2</v>
      </c>
    </row>
    <row r="34" spans="1:21">
      <c r="A34" s="42">
        <v>33</v>
      </c>
      <c r="B34" s="42">
        <v>1931</v>
      </c>
      <c r="C34" s="42">
        <v>260.23194799999999</v>
      </c>
      <c r="D34" s="42">
        <v>412.27233200000001</v>
      </c>
      <c r="E34" s="42">
        <v>9.9142323601251299</v>
      </c>
      <c r="F34" s="42">
        <v>7.0341853549367004</v>
      </c>
      <c r="G34" s="42">
        <v>25.8</v>
      </c>
      <c r="H34" s="42">
        <v>29</v>
      </c>
      <c r="I34" s="42">
        <v>124.149</v>
      </c>
      <c r="J34" s="42">
        <v>2096.12600987523</v>
      </c>
      <c r="K34" s="42">
        <v>3320.7865709752</v>
      </c>
      <c r="L34" s="42">
        <v>-9.4261621630080006E-2</v>
      </c>
      <c r="M34" s="42">
        <v>-6.6440793077636007E-2</v>
      </c>
      <c r="N34" s="42">
        <v>-7.9538920388823098E-2</v>
      </c>
      <c r="O34" s="42">
        <v>207.81480318005001</v>
      </c>
      <c r="P34" s="42">
        <v>233.590282644242</v>
      </c>
      <c r="Q34" s="42">
        <v>-0.22206716154144401</v>
      </c>
      <c r="R34" s="42">
        <v>-0.157155319370303</v>
      </c>
      <c r="S34" s="42">
        <v>-0.187716004188103</v>
      </c>
      <c r="T34" s="42">
        <v>-8.8425161387178902E-2</v>
      </c>
      <c r="U34" s="42">
        <v>-6.0425059035977301E-2</v>
      </c>
    </row>
    <row r="35" spans="1:21">
      <c r="A35" s="42">
        <v>34</v>
      </c>
      <c r="B35" s="42">
        <v>1932</v>
      </c>
      <c r="C35" s="42">
        <v>237.22089600000001</v>
      </c>
      <c r="D35" s="42">
        <v>387.36075199999999</v>
      </c>
      <c r="E35" s="42">
        <v>8.5152700881797507</v>
      </c>
      <c r="F35" s="42">
        <v>6.3506692077053799</v>
      </c>
      <c r="G35" s="42">
        <v>20.2</v>
      </c>
      <c r="H35" s="42">
        <v>24.6</v>
      </c>
      <c r="I35" s="42">
        <v>124.949</v>
      </c>
      <c r="J35" s="42">
        <v>1898.5417730434001</v>
      </c>
      <c r="K35" s="42">
        <v>3100.1508775580401</v>
      </c>
      <c r="L35" s="42">
        <v>-9.6610045880076694E-3</v>
      </c>
      <c r="M35" s="42">
        <v>-4.2784907146966498E-2</v>
      </c>
      <c r="N35" s="42">
        <v>-2.7849576082435899E-2</v>
      </c>
      <c r="O35" s="42">
        <v>161.66595971156201</v>
      </c>
      <c r="P35" s="42">
        <v>196.88032717348699</v>
      </c>
      <c r="Q35" s="42">
        <v>-1.5738076313797301E-2</v>
      </c>
      <c r="R35" s="42">
        <v>-0.1028812661426</v>
      </c>
      <c r="S35" s="42">
        <v>-6.3589024300148705E-2</v>
      </c>
      <c r="T35" s="42">
        <v>-3.7878787878788999E-3</v>
      </c>
      <c r="U35" s="42">
        <v>-3.7108219988172701E-2</v>
      </c>
    </row>
    <row r="36" spans="1:21">
      <c r="A36" s="42">
        <v>35</v>
      </c>
      <c r="B36" s="42">
        <v>1933</v>
      </c>
      <c r="C36" s="42">
        <v>236.32233199999999</v>
      </c>
      <c r="D36" s="42">
        <v>372.98648400000002</v>
      </c>
      <c r="E36" s="42">
        <v>8.4630173673133893</v>
      </c>
      <c r="F36" s="42">
        <v>5.9519583020600804</v>
      </c>
      <c r="G36" s="42">
        <v>20</v>
      </c>
      <c r="H36" s="42">
        <v>22.2</v>
      </c>
      <c r="I36" s="42">
        <v>125.69</v>
      </c>
      <c r="J36" s="42">
        <v>1880.1999522635101</v>
      </c>
      <c r="K36" s="42">
        <v>2967.5112101201398</v>
      </c>
      <c r="L36" s="42">
        <v>7.4867760621930096E-2</v>
      </c>
      <c r="M36" s="42">
        <v>4.23857858977741E-2</v>
      </c>
      <c r="N36" s="42">
        <v>5.7780086714909598E-2</v>
      </c>
      <c r="O36" s="42">
        <v>159.12164850027801</v>
      </c>
      <c r="P36" s="42">
        <v>176.62502983530899</v>
      </c>
      <c r="Q36" s="42">
        <v>0.18748903031980099</v>
      </c>
      <c r="R36" s="42">
        <v>2.95242073713828E-2</v>
      </c>
      <c r="S36" s="42">
        <v>0.10438905237063301</v>
      </c>
      <c r="T36" s="42">
        <v>8.1666391139031402E-2</v>
      </c>
      <c r="U36" s="42">
        <v>4.8978965146629902E-2</v>
      </c>
    </row>
    <row r="37" spans="1:21">
      <c r="A37" s="42">
        <v>36</v>
      </c>
      <c r="B37" s="42">
        <v>1934</v>
      </c>
      <c r="C37" s="42">
        <v>255.62192400000001</v>
      </c>
      <c r="D37" s="42">
        <v>391.254976</v>
      </c>
      <c r="E37" s="42">
        <v>9.3497457596790507</v>
      </c>
      <c r="F37" s="42">
        <v>5.8785194849509104</v>
      </c>
      <c r="G37" s="42">
        <v>23.9</v>
      </c>
      <c r="H37" s="42">
        <v>23</v>
      </c>
      <c r="I37" s="42">
        <v>126.485</v>
      </c>
      <c r="J37" s="42">
        <v>2020.96631221093</v>
      </c>
      <c r="K37" s="42">
        <v>3093.2915049215298</v>
      </c>
      <c r="L37" s="42">
        <v>5.0791536418377699E-2</v>
      </c>
      <c r="M37" s="42">
        <v>2.7710304126021601E-2</v>
      </c>
      <c r="N37" s="42">
        <v>3.9472381989290498E-2</v>
      </c>
      <c r="O37" s="42">
        <v>188.95521208048399</v>
      </c>
      <c r="P37" s="42">
        <v>181.839743843143</v>
      </c>
      <c r="Q37" s="42">
        <v>8.4530477782204003E-2</v>
      </c>
      <c r="R37" s="42">
        <v>4.92466526429629E-2</v>
      </c>
      <c r="S37" s="42">
        <v>6.7227109377032496E-2</v>
      </c>
      <c r="T37" s="42">
        <v>5.8077334556014201E-2</v>
      </c>
      <c r="U37" s="42">
        <v>3.4836065573770503E-2</v>
      </c>
    </row>
    <row r="38" spans="1:21">
      <c r="A38" s="42">
        <v>37</v>
      </c>
      <c r="B38" s="42">
        <v>1935</v>
      </c>
      <c r="C38" s="42">
        <v>270.46776399999999</v>
      </c>
      <c r="D38" s="42">
        <v>404.88476000000003</v>
      </c>
      <c r="E38" s="42">
        <v>9.6499485239948992</v>
      </c>
      <c r="F38" s="42">
        <v>6.0017077451865601</v>
      </c>
      <c r="G38" s="42">
        <v>26.1</v>
      </c>
      <c r="H38" s="42">
        <v>24.3</v>
      </c>
      <c r="I38" s="42">
        <v>127.36199999999999</v>
      </c>
      <c r="J38" s="42">
        <v>2123.6142962579102</v>
      </c>
      <c r="K38" s="42">
        <v>3179.0075532733499</v>
      </c>
      <c r="L38" s="42">
        <v>0.107137389748156</v>
      </c>
      <c r="M38" s="42">
        <v>5.4745054362936599E-2</v>
      </c>
      <c r="N38" s="42">
        <v>8.18767994731395E-2</v>
      </c>
      <c r="O38" s="42">
        <v>204.92768643708499</v>
      </c>
      <c r="P38" s="42">
        <v>190.79474254487201</v>
      </c>
      <c r="Q38" s="42">
        <v>0.111625649326514</v>
      </c>
      <c r="R38" s="42">
        <v>7.1300315015582205E-2</v>
      </c>
      <c r="S38" s="42">
        <v>9.2183077426600396E-2</v>
      </c>
      <c r="T38" s="42">
        <v>0.114256825075834</v>
      </c>
      <c r="U38" s="42">
        <v>6.1527581329561501E-2</v>
      </c>
    </row>
    <row r="39" spans="1:21">
      <c r="A39" s="42">
        <v>38</v>
      </c>
      <c r="B39" s="42">
        <v>1936</v>
      </c>
      <c r="C39" s="42">
        <v>301.37055199999998</v>
      </c>
      <c r="D39" s="42">
        <v>429.79633999999999</v>
      </c>
      <c r="E39" s="42">
        <v>9.6890687581180792</v>
      </c>
      <c r="F39" s="42">
        <v>6.0959104491210896</v>
      </c>
      <c r="G39" s="42">
        <v>29.2</v>
      </c>
      <c r="H39" s="42">
        <v>26.2</v>
      </c>
      <c r="I39" s="42">
        <v>128.18100000000001</v>
      </c>
      <c r="J39" s="42">
        <v>2351.1327887908501</v>
      </c>
      <c r="K39" s="42">
        <v>3353.0424945974801</v>
      </c>
      <c r="L39" s="42">
        <v>1.8368802600714901E-2</v>
      </c>
      <c r="M39" s="42">
        <v>4.0570045447171799E-2</v>
      </c>
      <c r="N39" s="42">
        <v>2.8868307340374998E-2</v>
      </c>
      <c r="O39" s="42">
        <v>227.80287250060499</v>
      </c>
      <c r="P39" s="42">
        <v>204.39846779163801</v>
      </c>
      <c r="Q39" s="42">
        <v>5.52226525317785E-2</v>
      </c>
      <c r="R39" s="42">
        <v>8.1206958183878394E-2</v>
      </c>
      <c r="S39" s="42">
        <v>6.75112591759124E-2</v>
      </c>
      <c r="T39" s="42">
        <v>2.45657246564688E-2</v>
      </c>
      <c r="U39" s="42">
        <v>4.69020652898069E-2</v>
      </c>
    </row>
    <row r="40" spans="1:21">
      <c r="A40" s="42">
        <v>39</v>
      </c>
      <c r="B40" s="42">
        <v>1937</v>
      </c>
      <c r="C40" s="42">
        <v>308.77393799999999</v>
      </c>
      <c r="D40" s="42">
        <v>449.95467600000001</v>
      </c>
      <c r="E40" s="42">
        <v>10.0397074315255</v>
      </c>
      <c r="F40" s="42">
        <v>6.3339712909217498</v>
      </c>
      <c r="G40" s="42">
        <v>31</v>
      </c>
      <c r="H40" s="42">
        <v>28.5</v>
      </c>
      <c r="I40" s="42">
        <v>128.96100000000001</v>
      </c>
      <c r="J40" s="42">
        <v>2394.3202828762201</v>
      </c>
      <c r="K40" s="42">
        <v>3489.0755809896</v>
      </c>
      <c r="L40" s="42">
        <v>6.3681083265632E-3</v>
      </c>
      <c r="M40" s="42">
        <v>-1.5711835486860299E-2</v>
      </c>
      <c r="N40" s="42">
        <v>-4.2079992143203102E-3</v>
      </c>
      <c r="O40" s="42">
        <v>240.382751374447</v>
      </c>
      <c r="P40" s="42">
        <v>220.997045618443</v>
      </c>
      <c r="Q40" s="42">
        <v>-4.2964364455146502E-2</v>
      </c>
      <c r="R40" s="42">
        <v>-1.47188135146397E-2</v>
      </c>
      <c r="S40" s="42">
        <v>-2.9434982912214702E-2</v>
      </c>
      <c r="T40" s="42">
        <v>1.42342000379576E-2</v>
      </c>
      <c r="U40" s="42">
        <v>-8.0183276059566707E-3</v>
      </c>
    </row>
    <row r="41" spans="1:21">
      <c r="A41" s="42">
        <v>40</v>
      </c>
      <c r="B41" s="42">
        <v>1938</v>
      </c>
      <c r="C41" s="42">
        <v>313.16908799999999</v>
      </c>
      <c r="D41" s="42">
        <v>446.34679199999999</v>
      </c>
      <c r="E41" s="42">
        <v>9.5475578994565407</v>
      </c>
      <c r="F41" s="42">
        <v>6.3403614649480904</v>
      </c>
      <c r="G41" s="42">
        <v>29.9</v>
      </c>
      <c r="H41" s="42">
        <v>28.3</v>
      </c>
      <c r="I41" s="42">
        <v>129.96899999999999</v>
      </c>
      <c r="J41" s="42">
        <v>2409.56757380606</v>
      </c>
      <c r="K41" s="42">
        <v>3434.2557994598701</v>
      </c>
      <c r="L41" s="42">
        <v>3.7083673915106398E-2</v>
      </c>
      <c r="M41" s="42">
        <v>3.04796108315546E-2</v>
      </c>
      <c r="N41" s="42">
        <v>3.3872419872760698E-2</v>
      </c>
      <c r="O41" s="42">
        <v>230.054859235664</v>
      </c>
      <c r="P41" s="42">
        <v>217.744231316699</v>
      </c>
      <c r="Q41" s="42">
        <v>2.1774814298416899E-2</v>
      </c>
      <c r="R41" s="42">
        <v>2.6967855493568602E-2</v>
      </c>
      <c r="S41" s="42">
        <v>2.4299952886437399E-2</v>
      </c>
      <c r="T41" s="42">
        <v>4.5533932135728601E-2</v>
      </c>
      <c r="U41" s="42">
        <v>3.88760585065435E-2</v>
      </c>
    </row>
    <row r="42" spans="1:21">
      <c r="A42" s="42">
        <v>41</v>
      </c>
      <c r="B42" s="42">
        <v>1939</v>
      </c>
      <c r="C42" s="42">
        <v>327.42890799999998</v>
      </c>
      <c r="D42" s="42">
        <v>463.69899600000002</v>
      </c>
      <c r="E42" s="42">
        <v>9.4066220933675204</v>
      </c>
      <c r="F42" s="42">
        <v>6.3187542463430297</v>
      </c>
      <c r="G42" s="42">
        <v>30.8</v>
      </c>
      <c r="H42" s="42">
        <v>29.3</v>
      </c>
      <c r="I42" s="42">
        <v>131.02799999999999</v>
      </c>
      <c r="J42" s="42">
        <v>2498.9231919895001</v>
      </c>
      <c r="K42" s="42">
        <v>3538.9305797234201</v>
      </c>
      <c r="L42" s="42">
        <v>3.4140909935285797E-2</v>
      </c>
      <c r="M42" s="42">
        <v>3.0055983770016299E-2</v>
      </c>
      <c r="N42" s="42">
        <v>3.2149423468690201E-2</v>
      </c>
      <c r="O42" s="42">
        <v>235.06426107396899</v>
      </c>
      <c r="P42" s="42">
        <v>223.616326281406</v>
      </c>
      <c r="Q42" s="42">
        <v>4.0017815096908403E-2</v>
      </c>
      <c r="R42" s="42">
        <v>3.91057019231318E-2</v>
      </c>
      <c r="S42" s="42">
        <v>3.9573140953952403E-2</v>
      </c>
      <c r="T42" s="42">
        <v>4.2775325140198099E-2</v>
      </c>
      <c r="U42" s="42">
        <v>3.8656292453995302E-2</v>
      </c>
    </row>
    <row r="43" spans="1:21">
      <c r="A43" s="42">
        <v>42</v>
      </c>
      <c r="B43" s="42">
        <v>1940</v>
      </c>
      <c r="C43" s="42">
        <v>341.43478599999997</v>
      </c>
      <c r="D43" s="42">
        <v>481.62387999999999</v>
      </c>
      <c r="E43" s="42">
        <v>9.4600788567571392</v>
      </c>
      <c r="F43" s="42">
        <v>6.3742686512969398</v>
      </c>
      <c r="G43" s="42">
        <v>32.299999999999997</v>
      </c>
      <c r="H43" s="42">
        <v>30.7</v>
      </c>
      <c r="I43" s="42">
        <v>132.12200000000001</v>
      </c>
      <c r="J43" s="42">
        <v>2584.23870362241</v>
      </c>
      <c r="K43" s="42">
        <v>3645.2966197907999</v>
      </c>
      <c r="L43" s="42">
        <v>5.02972707141527E-2</v>
      </c>
      <c r="M43" s="42">
        <v>4.91697530825135E-2</v>
      </c>
      <c r="N43" s="42">
        <v>4.9747829582544402E-2</v>
      </c>
      <c r="O43" s="42">
        <v>244.471019209518</v>
      </c>
      <c r="P43" s="42">
        <v>232.36099968211201</v>
      </c>
      <c r="Q43" s="42">
        <v>0.14065213071614899</v>
      </c>
      <c r="R43" s="42">
        <v>8.39611085632921E-2</v>
      </c>
      <c r="S43" s="42">
        <v>0.113026505635312</v>
      </c>
      <c r="T43" s="42">
        <v>6.04725670804966E-2</v>
      </c>
      <c r="U43" s="42">
        <v>5.9334126040428099E-2</v>
      </c>
    </row>
    <row r="44" spans="1:21">
      <c r="A44" s="42">
        <v>43</v>
      </c>
      <c r="B44" s="42">
        <v>1941</v>
      </c>
      <c r="C44" s="42">
        <v>362.082224</v>
      </c>
      <c r="D44" s="42">
        <v>510.20061199999998</v>
      </c>
      <c r="E44" s="42">
        <v>10.273909497418501</v>
      </c>
      <c r="F44" s="42">
        <v>6.5856447855456501</v>
      </c>
      <c r="G44" s="42">
        <v>37.200000000000003</v>
      </c>
      <c r="H44" s="42">
        <v>33.6</v>
      </c>
      <c r="I44" s="42">
        <v>133.40199999999999</v>
      </c>
      <c r="J44" s="42">
        <v>2714.2188572885002</v>
      </c>
      <c r="K44" s="42">
        <v>3824.5349544984301</v>
      </c>
      <c r="L44" s="42">
        <v>-8.0361891303575295E-3</v>
      </c>
      <c r="M44" s="42">
        <v>4.3705759423885902E-2</v>
      </c>
      <c r="N44" s="42">
        <v>1.6519311878435999E-2</v>
      </c>
      <c r="O44" s="42">
        <v>278.856388959686</v>
      </c>
      <c r="P44" s="42">
        <v>251.87028680229699</v>
      </c>
      <c r="Q44" s="42">
        <v>0.154053586435315</v>
      </c>
      <c r="R44" s="42">
        <v>0.118725415421989</v>
      </c>
      <c r="S44" s="42">
        <v>0.13728767476797399</v>
      </c>
      <c r="T44" s="42">
        <v>2.8053517479498199E-3</v>
      </c>
      <c r="U44" s="42">
        <v>5.5112807273543597E-2</v>
      </c>
    </row>
    <row r="45" spans="1:21">
      <c r="A45" s="42">
        <v>44</v>
      </c>
      <c r="B45" s="42">
        <v>1942</v>
      </c>
      <c r="C45" s="42">
        <v>363.09799199999998</v>
      </c>
      <c r="D45" s="42">
        <v>538.31920000000002</v>
      </c>
      <c r="E45" s="42">
        <v>11.952696229727399</v>
      </c>
      <c r="F45" s="42">
        <v>7.0590088557123698</v>
      </c>
      <c r="G45" s="42">
        <v>43.4</v>
      </c>
      <c r="H45" s="42">
        <v>38</v>
      </c>
      <c r="I45" s="42">
        <v>134.86000000000001</v>
      </c>
      <c r="J45" s="42">
        <v>2692.40688121014</v>
      </c>
      <c r="K45" s="42">
        <v>3991.68915912798</v>
      </c>
      <c r="L45" s="42">
        <v>-7.4805595066703701E-3</v>
      </c>
      <c r="M45" s="42">
        <v>6.5054250736727298E-2</v>
      </c>
      <c r="N45" s="42">
        <v>2.6380899820714301E-2</v>
      </c>
      <c r="O45" s="42">
        <v>321.81521577932699</v>
      </c>
      <c r="P45" s="42">
        <v>281.77369123535499</v>
      </c>
      <c r="Q45" s="42">
        <v>0.111245167767731</v>
      </c>
      <c r="R45" s="42">
        <v>0.13160184923948501</v>
      </c>
      <c r="S45" s="42">
        <v>0.120748286882309</v>
      </c>
      <c r="T45" s="42">
        <v>6.3481816225521301E-3</v>
      </c>
      <c r="U45" s="42">
        <v>7.9893617021276495E-2</v>
      </c>
    </row>
    <row r="46" spans="1:21">
      <c r="A46" s="42">
        <v>45</v>
      </c>
      <c r="B46" s="42">
        <v>1943</v>
      </c>
      <c r="C46" s="42">
        <v>365.40300400000001</v>
      </c>
      <c r="D46" s="42">
        <v>581.32746799999995</v>
      </c>
      <c r="E46" s="42">
        <v>13.3824843979663</v>
      </c>
      <c r="F46" s="42">
        <v>7.5000756716350496</v>
      </c>
      <c r="G46" s="42">
        <v>48.9</v>
      </c>
      <c r="H46" s="42">
        <v>43.6</v>
      </c>
      <c r="I46" s="42">
        <v>136.739</v>
      </c>
      <c r="J46" s="42">
        <v>2672.2661713190801</v>
      </c>
      <c r="K46" s="42">
        <v>4251.3655065489702</v>
      </c>
      <c r="L46" s="42">
        <v>8.7775813254522602E-3</v>
      </c>
      <c r="M46" s="42">
        <v>4.3207374137635299E-2</v>
      </c>
      <c r="N46" s="42">
        <v>2.50061106942218E-2</v>
      </c>
      <c r="O46" s="42">
        <v>357.61560344890597</v>
      </c>
      <c r="P46" s="42">
        <v>318.85563006896302</v>
      </c>
      <c r="Q46" s="42">
        <v>6.6819110364949599E-2</v>
      </c>
      <c r="R46" s="42">
        <v>8.9994509877282497E-2</v>
      </c>
      <c r="S46" s="42">
        <v>7.7742866243195194E-2</v>
      </c>
      <c r="T46" s="42">
        <v>2.1009301828290399E-2</v>
      </c>
      <c r="U46" s="42">
        <v>5.5856565855580999E-2</v>
      </c>
    </row>
    <row r="47" spans="1:21">
      <c r="A47" s="42">
        <v>46</v>
      </c>
      <c r="B47" s="42">
        <v>1944</v>
      </c>
      <c r="C47" s="42">
        <v>373.07986599999998</v>
      </c>
      <c r="D47" s="42">
        <v>613.79842399999995</v>
      </c>
      <c r="E47" s="42">
        <v>14.1524656814367</v>
      </c>
      <c r="F47" s="42">
        <v>7.8364489251279004</v>
      </c>
      <c r="G47" s="42">
        <v>52.8</v>
      </c>
      <c r="H47" s="42">
        <v>48.1</v>
      </c>
      <c r="I47" s="42">
        <v>138.39699999999999</v>
      </c>
      <c r="J47" s="42">
        <v>2695.72220496109</v>
      </c>
      <c r="K47" s="42">
        <v>4435.0558465862696</v>
      </c>
      <c r="L47" s="42">
        <v>5.0424935015310299E-2</v>
      </c>
      <c r="M47" s="42">
        <v>4.2119745580988702E-2</v>
      </c>
      <c r="N47" s="42">
        <v>4.6465771370207597E-2</v>
      </c>
      <c r="O47" s="42">
        <v>381.51115992398701</v>
      </c>
      <c r="P47" s="42">
        <v>347.550886218632</v>
      </c>
      <c r="Q47" s="42">
        <v>9.5832036670807197E-2</v>
      </c>
      <c r="R47" s="42">
        <v>7.7477624073015894E-2</v>
      </c>
      <c r="S47" s="42">
        <v>8.7082311735685605E-2</v>
      </c>
      <c r="T47" s="42">
        <v>6.2045133253049597E-2</v>
      </c>
      <c r="U47" s="42">
        <v>5.3648068669527801E-2</v>
      </c>
    </row>
    <row r="48" spans="1:21">
      <c r="A48" s="42">
        <v>47</v>
      </c>
      <c r="B48" s="42">
        <v>1945</v>
      </c>
      <c r="C48" s="42">
        <v>396.22765600000002</v>
      </c>
      <c r="D48" s="42">
        <v>646.72752400000002</v>
      </c>
      <c r="E48" s="42">
        <v>14.764239475499901</v>
      </c>
      <c r="F48" s="42">
        <v>8.1023302790496405</v>
      </c>
      <c r="G48" s="42">
        <v>58.5</v>
      </c>
      <c r="H48" s="42">
        <v>52.4</v>
      </c>
      <c r="I48" s="42">
        <v>139.928</v>
      </c>
      <c r="J48" s="42">
        <v>2831.6538219655799</v>
      </c>
      <c r="K48" s="42">
        <v>4621.8592704819603</v>
      </c>
      <c r="L48" s="42">
        <v>7.8904657652994398E-2</v>
      </c>
      <c r="M48" s="42">
        <v>3.4711411993417797E-2</v>
      </c>
      <c r="N48" s="42">
        <v>5.8023448702932898E-2</v>
      </c>
      <c r="O48" s="42">
        <v>418.07215139214497</v>
      </c>
      <c r="P48" s="42">
        <v>374.47830312732299</v>
      </c>
      <c r="Q48" s="42">
        <v>0.168991047490789</v>
      </c>
      <c r="R48" s="42">
        <v>9.7321401046185099E-2</v>
      </c>
      <c r="S48" s="42">
        <v>0.135127301109389</v>
      </c>
      <c r="T48" s="42">
        <v>9.0169591796490006E-2</v>
      </c>
      <c r="U48" s="42">
        <v>4.5514920747365503E-2</v>
      </c>
    </row>
    <row r="49" spans="1:21">
      <c r="A49" s="42">
        <v>48</v>
      </c>
      <c r="B49" s="42">
        <v>1946</v>
      </c>
      <c r="C49" s="42">
        <v>431.95534199999997</v>
      </c>
      <c r="D49" s="42">
        <v>676.163276</v>
      </c>
      <c r="E49" s="42">
        <v>15.997024062732899</v>
      </c>
      <c r="F49" s="42">
        <v>8.5925991638741408</v>
      </c>
      <c r="G49" s="42">
        <v>69.099999999999994</v>
      </c>
      <c r="H49" s="42">
        <v>58.1</v>
      </c>
      <c r="I49" s="42">
        <v>141.38900000000001</v>
      </c>
      <c r="J49" s="42">
        <v>3055.0844973795702</v>
      </c>
      <c r="K49" s="42">
        <v>4782.29053179526</v>
      </c>
      <c r="L49" s="42">
        <v>-2.4801944017692E-2</v>
      </c>
      <c r="M49" s="42">
        <v>-1.4919058835573901E-2</v>
      </c>
      <c r="N49" s="42">
        <v>-2.0287827436866E-2</v>
      </c>
      <c r="O49" s="42">
        <v>488.72260218263102</v>
      </c>
      <c r="P49" s="42">
        <v>410.92305624907198</v>
      </c>
      <c r="Q49" s="42">
        <v>0.10168379962917599</v>
      </c>
      <c r="R49" s="42">
        <v>5.6991488347485603E-2</v>
      </c>
      <c r="S49" s="42">
        <v>8.1270094554756006E-2</v>
      </c>
      <c r="T49" s="42">
        <v>-5.9241170352282201E-3</v>
      </c>
      <c r="U49" s="42">
        <v>4.1500804607435002E-3</v>
      </c>
    </row>
    <row r="50" spans="1:21">
      <c r="A50" s="42">
        <v>49</v>
      </c>
      <c r="B50" s="42">
        <v>1947</v>
      </c>
      <c r="C50" s="42">
        <v>429.396388</v>
      </c>
      <c r="D50" s="42">
        <v>678.96940800000004</v>
      </c>
      <c r="E50" s="42">
        <v>18.071880008455</v>
      </c>
      <c r="F50" s="42">
        <v>9.2198557493771496</v>
      </c>
      <c r="G50" s="42">
        <v>77.599999999999994</v>
      </c>
      <c r="H50" s="42">
        <v>62.6</v>
      </c>
      <c r="I50" s="42">
        <v>144.126</v>
      </c>
      <c r="J50" s="42">
        <v>2979.3124627062398</v>
      </c>
      <c r="K50" s="42">
        <v>4710.9432579825998</v>
      </c>
      <c r="L50" s="42">
        <v>-9.7952203748488103E-3</v>
      </c>
      <c r="M50" s="42">
        <v>8.9483276164021904E-3</v>
      </c>
      <c r="N50" s="42">
        <v>-1.4261326127067799E-3</v>
      </c>
      <c r="O50" s="42">
        <v>538.41777333721905</v>
      </c>
      <c r="P50" s="42">
        <v>434.342172821004</v>
      </c>
      <c r="Q50" s="42">
        <v>5.1315114797949597E-2</v>
      </c>
      <c r="R50" s="42">
        <v>6.1423991801549803E-2</v>
      </c>
      <c r="S50" s="42">
        <v>5.5828778852338799E-2</v>
      </c>
      <c r="T50" s="42">
        <v>7.4151578564278803E-3</v>
      </c>
      <c r="U50" s="42">
        <v>2.6484480431848902E-2</v>
      </c>
    </row>
    <row r="51" spans="1:21">
      <c r="A51" s="42">
        <v>50</v>
      </c>
      <c r="B51" s="42">
        <v>1948</v>
      </c>
      <c r="C51" s="42">
        <v>432.58042999999998</v>
      </c>
      <c r="D51" s="42">
        <v>696.95155999999997</v>
      </c>
      <c r="E51" s="42">
        <v>19.187183294445401</v>
      </c>
      <c r="F51" s="42">
        <v>9.6993828380267892</v>
      </c>
      <c r="G51" s="42">
        <v>83</v>
      </c>
      <c r="H51" s="42">
        <v>67.599999999999994</v>
      </c>
      <c r="I51" s="42">
        <v>146.631</v>
      </c>
      <c r="J51" s="42">
        <v>2950.1294405684998</v>
      </c>
      <c r="K51" s="42">
        <v>4753.0983216373097</v>
      </c>
      <c r="L51" s="42">
        <v>-2.75937059822706E-3</v>
      </c>
      <c r="M51" s="42">
        <v>6.6042660208101003E-3</v>
      </c>
      <c r="N51" s="42">
        <v>1.4436960382066199E-3</v>
      </c>
      <c r="O51" s="42">
        <v>566.04674318527498</v>
      </c>
      <c r="P51" s="42">
        <v>461.02120288342797</v>
      </c>
      <c r="Q51" s="42">
        <v>-3.4901988305529201E-2</v>
      </c>
      <c r="R51" s="42">
        <v>2.3570752156883101E-2</v>
      </c>
      <c r="S51" s="42">
        <v>-8.6552601829589203E-3</v>
      </c>
      <c r="T51" s="42">
        <v>1.46308421765635E-2</v>
      </c>
      <c r="U51" s="42">
        <v>2.4157764995891701E-2</v>
      </c>
    </row>
    <row r="52" spans="1:21">
      <c r="A52" s="42">
        <v>51</v>
      </c>
      <c r="B52" s="42">
        <v>1949</v>
      </c>
      <c r="C52" s="42">
        <v>438.909446</v>
      </c>
      <c r="D52" s="42">
        <v>713.78835200000003</v>
      </c>
      <c r="E52" s="42">
        <v>18.5687505116944</v>
      </c>
      <c r="F52" s="42">
        <v>9.8628675857125803</v>
      </c>
      <c r="G52" s="42">
        <v>81.5</v>
      </c>
      <c r="H52" s="42">
        <v>70.400000000000006</v>
      </c>
      <c r="I52" s="42">
        <v>149.18799999999999</v>
      </c>
      <c r="J52" s="42">
        <v>2941.9889401292298</v>
      </c>
      <c r="K52" s="42">
        <v>4784.4890473764699</v>
      </c>
      <c r="L52" s="42">
        <v>1.23258874364731E-2</v>
      </c>
      <c r="M52" s="42">
        <v>2.27510371031363E-2</v>
      </c>
      <c r="N52" s="42">
        <v>1.7157556538073399E-2</v>
      </c>
      <c r="O52" s="42">
        <v>546.29058637423896</v>
      </c>
      <c r="P52" s="42">
        <v>471.88781939566201</v>
      </c>
      <c r="Q52" s="42">
        <v>1.46155870871649E-2</v>
      </c>
      <c r="R52" s="42">
        <v>4.9337947714033902E-2</v>
      </c>
      <c r="S52" s="42">
        <v>3.07081097213424E-2</v>
      </c>
      <c r="T52" s="42">
        <v>3.3245805331790598E-2</v>
      </c>
      <c r="U52" s="42">
        <v>4.3886392811296498E-2</v>
      </c>
    </row>
    <row r="53" spans="1:21">
      <c r="A53" s="42">
        <v>52</v>
      </c>
      <c r="B53" s="42">
        <v>1950</v>
      </c>
      <c r="C53" s="42">
        <v>453.50134400000002</v>
      </c>
      <c r="D53" s="42">
        <v>745.11394800000005</v>
      </c>
      <c r="E53" s="42">
        <v>18.610749696036201</v>
      </c>
      <c r="F53" s="42">
        <v>10.119257625277999</v>
      </c>
      <c r="G53" s="42">
        <v>84.4</v>
      </c>
      <c r="H53" s="42">
        <v>75.400000000000006</v>
      </c>
      <c r="I53" s="42">
        <v>152.27099999999999</v>
      </c>
      <c r="J53" s="42">
        <v>2978.25156464461</v>
      </c>
      <c r="K53" s="42">
        <v>4893.3411352128796</v>
      </c>
      <c r="L53" s="42">
        <v>-1.7988155773822601E-3</v>
      </c>
      <c r="M53" s="42">
        <v>4.1276360052619997E-2</v>
      </c>
      <c r="N53" s="42">
        <v>1.8525766666060602E-2</v>
      </c>
      <c r="O53" s="42">
        <v>554.27494401428999</v>
      </c>
      <c r="P53" s="42">
        <v>495.16979595589402</v>
      </c>
      <c r="Q53" s="42">
        <v>8.3347960348426606E-2</v>
      </c>
      <c r="R53" s="42">
        <v>9.2697981534400495E-2</v>
      </c>
      <c r="S53" s="42">
        <v>8.77596724724716E-2</v>
      </c>
      <c r="T53" s="42">
        <v>1.5291178497587999E-2</v>
      </c>
      <c r="U53" s="42">
        <v>5.9103835216355503E-2</v>
      </c>
    </row>
    <row r="54" spans="1:21">
      <c r="A54" s="42">
        <v>53</v>
      </c>
      <c r="B54" s="42">
        <v>1951</v>
      </c>
      <c r="C54" s="42">
        <v>460.43591400000003</v>
      </c>
      <c r="D54" s="42">
        <v>789.15304000000003</v>
      </c>
      <c r="E54" s="42">
        <v>20.198250651664001</v>
      </c>
      <c r="F54" s="42">
        <v>10.6189795581349</v>
      </c>
      <c r="G54" s="42">
        <v>93</v>
      </c>
      <c r="H54" s="42">
        <v>83.8</v>
      </c>
      <c r="I54" s="42">
        <v>154.87799999999999</v>
      </c>
      <c r="J54" s="42">
        <v>2972.8942393367702</v>
      </c>
      <c r="K54" s="42">
        <v>5095.3204457702204</v>
      </c>
      <c r="L54" s="42">
        <v>1.9930249742296E-2</v>
      </c>
      <c r="M54" s="42">
        <v>2.7179087255702301E-2</v>
      </c>
      <c r="N54" s="42">
        <v>2.3366067522971601E-2</v>
      </c>
      <c r="O54" s="42">
        <v>600.47263007011998</v>
      </c>
      <c r="P54" s="42">
        <v>541.07103655780702</v>
      </c>
      <c r="Q54" s="42">
        <v>3.0587147018422699E-2</v>
      </c>
      <c r="R54" s="42">
        <v>6.3962504597649697E-2</v>
      </c>
      <c r="S54" s="42">
        <v>4.6406462432106103E-2</v>
      </c>
      <c r="T54" s="42">
        <v>3.7546137202494598E-2</v>
      </c>
      <c r="U54" s="42">
        <v>4.4920174165457002E-2</v>
      </c>
    </row>
    <row r="55" spans="1:21">
      <c r="A55" s="42">
        <v>54</v>
      </c>
      <c r="B55" s="42">
        <v>1952</v>
      </c>
      <c r="C55" s="42">
        <v>477.72350399999999</v>
      </c>
      <c r="D55" s="42">
        <v>824.60193200000003</v>
      </c>
      <c r="E55" s="42">
        <v>20.409295164175099</v>
      </c>
      <c r="F55" s="42">
        <v>10.999246603754001</v>
      </c>
      <c r="G55" s="42">
        <v>97.5</v>
      </c>
      <c r="H55" s="42">
        <v>90.7</v>
      </c>
      <c r="I55" s="42">
        <v>157.553</v>
      </c>
      <c r="J55" s="42">
        <v>3032.1447639841799</v>
      </c>
      <c r="K55" s="42">
        <v>5233.8066047615703</v>
      </c>
      <c r="L55" s="42">
        <v>1.4100716370727E-2</v>
      </c>
      <c r="M55" s="42">
        <v>2.5038442231464501E-2</v>
      </c>
      <c r="N55" s="42">
        <v>1.9371979577787999E-2</v>
      </c>
      <c r="O55" s="42">
        <v>618.83937468661304</v>
      </c>
      <c r="P55" s="42">
        <v>575.679295221291</v>
      </c>
      <c r="Q55" s="42">
        <v>1.0812603966976499E-2</v>
      </c>
      <c r="R55" s="42">
        <v>6.4907151153240902E-2</v>
      </c>
      <c r="S55" s="42">
        <v>3.6882611564182502E-2</v>
      </c>
      <c r="T55" s="42">
        <v>3.1035328753680001E-2</v>
      </c>
      <c r="U55" s="42">
        <v>4.21557052573098E-2</v>
      </c>
    </row>
    <row r="56" spans="1:21">
      <c r="A56" s="42">
        <v>55</v>
      </c>
      <c r="B56" s="42">
        <v>1953</v>
      </c>
      <c r="C56" s="42">
        <v>492.54980999999998</v>
      </c>
      <c r="D56" s="42">
        <v>859.363608</v>
      </c>
      <c r="E56" s="42">
        <v>20.3431202216888</v>
      </c>
      <c r="F56" s="42">
        <v>11.4270605696861</v>
      </c>
      <c r="G56" s="42">
        <v>100.2</v>
      </c>
      <c r="H56" s="42">
        <v>98.2</v>
      </c>
      <c r="I56" s="42">
        <v>160.184</v>
      </c>
      <c r="J56" s="42">
        <v>3074.9001772961101</v>
      </c>
      <c r="K56" s="42">
        <v>5364.8529690855503</v>
      </c>
      <c r="L56" s="42">
        <v>-1.9237105274067E-3</v>
      </c>
      <c r="M56" s="42">
        <v>1.6877821066601399E-2</v>
      </c>
      <c r="N56" s="42">
        <v>7.3822894853533601E-3</v>
      </c>
      <c r="O56" s="42">
        <v>625.53063976427097</v>
      </c>
      <c r="P56" s="42">
        <v>613.04499825201003</v>
      </c>
      <c r="Q56" s="42">
        <v>1.1987116023493001E-3</v>
      </c>
      <c r="R56" s="42">
        <v>4.26018535446335E-2</v>
      </c>
      <c r="S56" s="42">
        <v>2.1691597382249999E-2</v>
      </c>
      <c r="T56" s="42">
        <v>1.5784255403529901E-2</v>
      </c>
      <c r="U56" s="42">
        <v>3.4919365587098301E-2</v>
      </c>
    </row>
    <row r="57" spans="1:21">
      <c r="A57" s="42">
        <v>56</v>
      </c>
      <c r="B57" s="42">
        <v>1954</v>
      </c>
      <c r="C57" s="42">
        <v>500.324342</v>
      </c>
      <c r="D57" s="42">
        <v>889.37203999999997</v>
      </c>
      <c r="E57" s="42">
        <v>20.406762459700602</v>
      </c>
      <c r="F57" s="42">
        <v>11.716131755165099</v>
      </c>
      <c r="G57" s="42">
        <v>102.1</v>
      </c>
      <c r="H57" s="42">
        <v>104.2</v>
      </c>
      <c r="I57" s="42">
        <v>163.02600000000001</v>
      </c>
      <c r="J57" s="42">
        <v>3068.9849594543198</v>
      </c>
      <c r="K57" s="42">
        <v>5455.3999975464003</v>
      </c>
      <c r="L57" s="42">
        <v>3.3472023573977203E-2</v>
      </c>
      <c r="M57" s="42">
        <v>3.1902047834893497E-2</v>
      </c>
      <c r="N57" s="42">
        <v>3.2679045037804E-2</v>
      </c>
      <c r="O57" s="42">
        <v>626.28047059978201</v>
      </c>
      <c r="P57" s="42">
        <v>639.16185148381203</v>
      </c>
      <c r="Q57" s="42">
        <v>2.67578210692123E-2</v>
      </c>
      <c r="R57" s="42">
        <v>5.0380895668875797E-2</v>
      </c>
      <c r="S57" s="42">
        <v>3.8689592146696303E-2</v>
      </c>
      <c r="T57" s="42">
        <v>5.1887713270604603E-2</v>
      </c>
      <c r="U57" s="42">
        <v>5.0289761751448801E-2</v>
      </c>
    </row>
    <row r="58" spans="1:21">
      <c r="A58" s="42">
        <v>57</v>
      </c>
      <c r="B58" s="42">
        <v>1955</v>
      </c>
      <c r="C58" s="42">
        <v>526.28502800000001</v>
      </c>
      <c r="D58" s="42">
        <v>934.09834799999999</v>
      </c>
      <c r="E58" s="42">
        <v>20.274184961233601</v>
      </c>
      <c r="F58" s="42">
        <v>11.9259390875189</v>
      </c>
      <c r="G58" s="42">
        <v>106.7</v>
      </c>
      <c r="H58" s="42">
        <v>111.4</v>
      </c>
      <c r="I58" s="42">
        <v>165.93100000000001</v>
      </c>
      <c r="J58" s="42">
        <v>3171.7100963653602</v>
      </c>
      <c r="K58" s="42">
        <v>5629.4384292266104</v>
      </c>
      <c r="L58" s="42">
        <v>1.6898730233613001E-2</v>
      </c>
      <c r="M58" s="42">
        <v>2.9563835174363E-2</v>
      </c>
      <c r="N58" s="42">
        <v>2.3367747612794799E-2</v>
      </c>
      <c r="O58" s="42">
        <v>643.03837137123298</v>
      </c>
      <c r="P58" s="42">
        <v>671.36339803894396</v>
      </c>
      <c r="Q58" s="42">
        <v>3.12020562081128E-2</v>
      </c>
      <c r="R58" s="42">
        <v>5.3835638784782501E-2</v>
      </c>
      <c r="S58" s="42">
        <v>4.27627214948667E-2</v>
      </c>
      <c r="T58" s="42">
        <v>3.5112463811149998E-2</v>
      </c>
      <c r="U58" s="42">
        <v>4.8004414199006799E-2</v>
      </c>
    </row>
    <row r="59" spans="1:21">
      <c r="A59" s="42">
        <v>58</v>
      </c>
      <c r="B59" s="42">
        <v>1956</v>
      </c>
      <c r="C59" s="42">
        <v>544.76419199999998</v>
      </c>
      <c r="D59" s="42">
        <v>978.93919200000005</v>
      </c>
      <c r="E59" s="42">
        <v>20.559354238907101</v>
      </c>
      <c r="F59" s="42">
        <v>12.207091204087799</v>
      </c>
      <c r="G59" s="42">
        <v>112</v>
      </c>
      <c r="H59" s="42">
        <v>119.5</v>
      </c>
      <c r="I59" s="42">
        <v>168.90299999999999</v>
      </c>
      <c r="J59" s="42">
        <v>3225.3079696630598</v>
      </c>
      <c r="K59" s="42">
        <v>5795.8662190724899</v>
      </c>
      <c r="L59" s="42">
        <v>1.7709207258842501E-3</v>
      </c>
      <c r="M59" s="42">
        <v>1.6039711310782901E-2</v>
      </c>
      <c r="N59" s="42">
        <v>9.1364519349355806E-3</v>
      </c>
      <c r="O59" s="42">
        <v>663.10249077873095</v>
      </c>
      <c r="P59" s="42">
        <v>707.50667542909298</v>
      </c>
      <c r="Q59" s="42">
        <v>3.11898199832541E-2</v>
      </c>
      <c r="R59" s="42">
        <v>4.6188197520368401E-2</v>
      </c>
      <c r="S59" s="42">
        <v>3.8931963031570101E-2</v>
      </c>
      <c r="T59" s="42">
        <v>2.0044463568559899E-2</v>
      </c>
      <c r="U59" s="42">
        <v>3.4573534573534501E-2</v>
      </c>
    </row>
    <row r="60" spans="1:21">
      <c r="A60" s="42">
        <v>59</v>
      </c>
      <c r="B60" s="42">
        <v>1957</v>
      </c>
      <c r="C60" s="42">
        <v>555.68369800000005</v>
      </c>
      <c r="D60" s="42">
        <v>1012.78458</v>
      </c>
      <c r="E60" s="42">
        <v>21.163118591252999</v>
      </c>
      <c r="F60" s="42">
        <v>12.5693066930383</v>
      </c>
      <c r="G60" s="42">
        <v>117.6</v>
      </c>
      <c r="H60" s="42">
        <v>127.3</v>
      </c>
      <c r="I60" s="42">
        <v>171.98400000000001</v>
      </c>
      <c r="J60" s="42">
        <v>3231.0197343938999</v>
      </c>
      <c r="K60" s="42">
        <v>5888.8302400223301</v>
      </c>
      <c r="L60" s="42">
        <v>-3.5035006175261302E-3</v>
      </c>
      <c r="M60" s="42">
        <v>1.54034700669463E-2</v>
      </c>
      <c r="N60" s="42">
        <v>6.3244184030265098E-3</v>
      </c>
      <c r="O60" s="42">
        <v>683.78453809656696</v>
      </c>
      <c r="P60" s="42">
        <v>740.18513350079104</v>
      </c>
      <c r="Q60" s="42">
        <v>2.0223782380142601E-2</v>
      </c>
      <c r="R60" s="42">
        <v>3.9823409420368903E-2</v>
      </c>
      <c r="S60" s="42">
        <v>3.04117469461729E-2</v>
      </c>
      <c r="T60" s="42">
        <v>1.3287868668049501E-2</v>
      </c>
      <c r="U60" s="42">
        <v>3.2513429459994497E-2</v>
      </c>
    </row>
    <row r="61" spans="1:21">
      <c r="A61" s="42">
        <v>60</v>
      </c>
      <c r="B61" s="42">
        <v>1958</v>
      </c>
      <c r="C61" s="42">
        <v>563.06754999999998</v>
      </c>
      <c r="D61" s="42">
        <v>1045.7136800000001</v>
      </c>
      <c r="E61" s="42">
        <v>21.667027339792501</v>
      </c>
      <c r="F61" s="42">
        <v>12.8715921551299</v>
      </c>
      <c r="G61" s="42">
        <v>122</v>
      </c>
      <c r="H61" s="42">
        <v>134.6</v>
      </c>
      <c r="I61" s="42">
        <v>174.88200000000001</v>
      </c>
      <c r="J61" s="42">
        <v>3219.6998547592102</v>
      </c>
      <c r="K61" s="42">
        <v>5979.53866035384</v>
      </c>
      <c r="L61" s="42">
        <v>2.7672111690131101E-2</v>
      </c>
      <c r="M61" s="42">
        <v>3.2108778342090402E-2</v>
      </c>
      <c r="N61" s="42">
        <v>2.99993733088127E-2</v>
      </c>
      <c r="O61" s="42">
        <v>697.61324778993799</v>
      </c>
      <c r="P61" s="42">
        <v>769.66182911906299</v>
      </c>
      <c r="Q61" s="42">
        <v>2.9369152524560699E-2</v>
      </c>
      <c r="R61" s="42">
        <v>6.01380820238437E-2</v>
      </c>
      <c r="S61" s="42">
        <v>4.5509050851152602E-2</v>
      </c>
      <c r="T61" s="42">
        <v>4.4995663486556703E-2</v>
      </c>
      <c r="U61" s="42">
        <v>4.9507119386637398E-2</v>
      </c>
    </row>
    <row r="62" spans="1:21">
      <c r="A62" s="42">
        <v>61</v>
      </c>
      <c r="B62" s="42">
        <v>1959</v>
      </c>
      <c r="C62" s="42">
        <v>588.40314799999999</v>
      </c>
      <c r="D62" s="42">
        <v>1097.483952</v>
      </c>
      <c r="E62" s="42">
        <v>21.7028070692783</v>
      </c>
      <c r="F62" s="42">
        <v>13.221150043750299</v>
      </c>
      <c r="G62" s="42">
        <v>127.7</v>
      </c>
      <c r="H62" s="42">
        <v>145.1</v>
      </c>
      <c r="I62" s="42">
        <v>177.83</v>
      </c>
      <c r="J62" s="42">
        <v>3308.7957487488102</v>
      </c>
      <c r="K62" s="42">
        <v>6171.5343417870999</v>
      </c>
      <c r="L62" s="42">
        <v>6.1343119707602E-4</v>
      </c>
      <c r="M62" s="42">
        <v>2.2847124764425498E-2</v>
      </c>
      <c r="N62" s="42">
        <v>1.2439343721351699E-2</v>
      </c>
      <c r="O62" s="42">
        <v>718.10155766743503</v>
      </c>
      <c r="P62" s="42">
        <v>815.94781532924696</v>
      </c>
      <c r="Q62" s="42">
        <v>1.27938327109827E-2</v>
      </c>
      <c r="R62" s="42">
        <v>5.0074528629150801E-2</v>
      </c>
      <c r="S62" s="42">
        <v>3.2623117819949601E-2</v>
      </c>
      <c r="T62" s="42">
        <v>1.6599163402164701E-2</v>
      </c>
      <c r="U62" s="42">
        <v>3.91880609476098E-2</v>
      </c>
    </row>
    <row r="63" spans="1:21">
      <c r="A63" s="42">
        <v>62</v>
      </c>
      <c r="B63" s="42">
        <v>1960</v>
      </c>
      <c r="C63" s="42">
        <v>598.17014800000004</v>
      </c>
      <c r="D63" s="42">
        <v>1140.4922200000001</v>
      </c>
      <c r="E63" s="42">
        <v>21.966993912909199</v>
      </c>
      <c r="F63" s="42">
        <v>13.573086890500701</v>
      </c>
      <c r="G63" s="42">
        <v>131.4</v>
      </c>
      <c r="H63" s="42">
        <v>154.80000000000001</v>
      </c>
      <c r="I63" s="42">
        <v>180.67099999999999</v>
      </c>
      <c r="J63" s="42">
        <v>3310.8254672858402</v>
      </c>
      <c r="K63" s="42">
        <v>6312.5361568818498</v>
      </c>
      <c r="L63" s="42">
        <v>3.4091175826935802E-3</v>
      </c>
      <c r="M63" s="42">
        <v>1.9760652561235301E-2</v>
      </c>
      <c r="N63" s="42">
        <v>1.22533440490746E-2</v>
      </c>
      <c r="O63" s="42">
        <v>727.28882886572796</v>
      </c>
      <c r="P63" s="42">
        <v>856.80601756784404</v>
      </c>
      <c r="Q63" s="42">
        <v>7.5120859896187202E-3</v>
      </c>
      <c r="R63" s="42">
        <v>3.8201532888262099E-2</v>
      </c>
      <c r="S63" s="42">
        <v>2.41114094693879E-2</v>
      </c>
      <c r="T63" s="42">
        <v>2.0181568806740199E-2</v>
      </c>
      <c r="U63" s="42">
        <v>3.6806427316093501E-2</v>
      </c>
    </row>
    <row r="64" spans="1:21">
      <c r="A64" s="42">
        <v>63</v>
      </c>
      <c r="B64" s="42">
        <v>1961</v>
      </c>
      <c r="C64" s="42">
        <v>610.24216000000001</v>
      </c>
      <c r="D64" s="42">
        <v>1182.469664</v>
      </c>
      <c r="E64" s="42">
        <v>22.056817575501501</v>
      </c>
      <c r="F64" s="42">
        <v>13.818536320607</v>
      </c>
      <c r="G64" s="42">
        <v>134.6</v>
      </c>
      <c r="H64" s="42">
        <v>163.4</v>
      </c>
      <c r="I64" s="42">
        <v>183.691</v>
      </c>
      <c r="J64" s="42">
        <v>3322.1124605995901</v>
      </c>
      <c r="K64" s="42">
        <v>6437.2759906582196</v>
      </c>
      <c r="L64" s="42">
        <v>1.5093084705674499E-2</v>
      </c>
      <c r="M64" s="42">
        <v>3.1284768466777198E-2</v>
      </c>
      <c r="N64" s="42">
        <v>2.3971343519648299E-2</v>
      </c>
      <c r="O64" s="42">
        <v>732.75228508745704</v>
      </c>
      <c r="P64" s="42">
        <v>889.53732082682302</v>
      </c>
      <c r="Q64" s="42">
        <v>2.05862432421378E-2</v>
      </c>
      <c r="R64" s="42">
        <v>5.1029705433565803E-2</v>
      </c>
      <c r="S64" s="42">
        <v>3.7279067812873601E-2</v>
      </c>
      <c r="T64" s="42">
        <v>3.0825864276568402E-2</v>
      </c>
      <c r="U64" s="42">
        <v>4.72685005811702E-2</v>
      </c>
    </row>
    <row r="65" spans="1:21">
      <c r="A65" s="42">
        <v>64</v>
      </c>
      <c r="B65" s="42">
        <v>1962</v>
      </c>
      <c r="C65" s="42">
        <v>629.05340200000001</v>
      </c>
      <c r="D65" s="42">
        <v>1238.3632319999999</v>
      </c>
      <c r="E65" s="42">
        <v>22.176177659396899</v>
      </c>
      <c r="F65" s="42">
        <v>14.083105464810799</v>
      </c>
      <c r="G65" s="42">
        <v>139.5</v>
      </c>
      <c r="H65" s="42">
        <v>174.4</v>
      </c>
      <c r="I65" s="42">
        <v>186.53800000000001</v>
      </c>
      <c r="J65" s="42">
        <v>3372.2533853691998</v>
      </c>
      <c r="K65" s="42">
        <v>6638.6646795827101</v>
      </c>
      <c r="L65" s="42">
        <v>6.92366480821316E-3</v>
      </c>
      <c r="M65" s="42">
        <v>2.760324067241E-2</v>
      </c>
      <c r="N65" s="42">
        <v>1.8413050060573598E-2</v>
      </c>
      <c r="O65" s="42">
        <v>747.83690186449905</v>
      </c>
      <c r="P65" s="42">
        <v>934.93014828077901</v>
      </c>
      <c r="Q65" s="42">
        <v>1.6801956448853499E-2</v>
      </c>
      <c r="R65" s="42">
        <v>4.3361970193206402E-2</v>
      </c>
      <c r="S65" s="42">
        <v>3.1558459784358998E-2</v>
      </c>
      <c r="T65" s="42">
        <v>2.15197341862561E-2</v>
      </c>
      <c r="U65" s="42">
        <v>4.2499075101738899E-2</v>
      </c>
    </row>
    <row r="66" spans="1:21">
      <c r="A66" s="42">
        <v>65</v>
      </c>
      <c r="B66" s="42">
        <v>1963</v>
      </c>
      <c r="C66" s="42">
        <v>642.590464</v>
      </c>
      <c r="D66" s="42">
        <v>1290.992524</v>
      </c>
      <c r="E66" s="42">
        <v>22.393734121768698</v>
      </c>
      <c r="F66" s="42">
        <v>14.2990758326034</v>
      </c>
      <c r="G66" s="42">
        <v>143.9</v>
      </c>
      <c r="H66" s="42">
        <v>184.6</v>
      </c>
      <c r="I66" s="42">
        <v>189.24199999999999</v>
      </c>
      <c r="J66" s="42">
        <v>3395.6017374578601</v>
      </c>
      <c r="K66" s="42">
        <v>6821.9133384766601</v>
      </c>
      <c r="L66" s="42">
        <v>3.2493911697855801E-2</v>
      </c>
      <c r="M66" s="42">
        <v>4.4915049552473101E-2</v>
      </c>
      <c r="N66" s="42">
        <v>3.9473948373540201E-2</v>
      </c>
      <c r="O66" s="42">
        <v>760.40202492047194</v>
      </c>
      <c r="P66" s="42">
        <v>975.47056150326</v>
      </c>
      <c r="Q66" s="42">
        <v>4.6515566672997298E-2</v>
      </c>
      <c r="R66" s="42">
        <v>6.4204490241505804E-2</v>
      </c>
      <c r="S66" s="42">
        <v>5.6455826309973499E-2</v>
      </c>
      <c r="T66" s="42">
        <v>4.6935797665369497E-2</v>
      </c>
      <c r="U66" s="42">
        <v>5.9530674710553302E-2</v>
      </c>
    </row>
    <row r="67" spans="1:21">
      <c r="A67" s="42">
        <v>66</v>
      </c>
      <c r="B67" s="42">
        <v>1964</v>
      </c>
      <c r="C67" s="42">
        <v>672.75095999999996</v>
      </c>
      <c r="D67" s="42">
        <v>1367.84618</v>
      </c>
      <c r="E67" s="42">
        <v>22.697849438966202</v>
      </c>
      <c r="F67" s="42">
        <v>14.5630409992445</v>
      </c>
      <c r="G67" s="42">
        <v>152.69999999999999</v>
      </c>
      <c r="H67" s="42">
        <v>199.2</v>
      </c>
      <c r="I67" s="42">
        <v>191.88900000000001</v>
      </c>
      <c r="J67" s="42">
        <v>3505.9381204759002</v>
      </c>
      <c r="K67" s="42">
        <v>7128.3199141170198</v>
      </c>
      <c r="L67" s="42">
        <v>3.7356364330641198E-2</v>
      </c>
      <c r="M67" s="42">
        <v>4.21129646022207E-2</v>
      </c>
      <c r="N67" s="42">
        <v>4.0048932600316202E-2</v>
      </c>
      <c r="O67" s="42">
        <v>795.77255600894296</v>
      </c>
      <c r="P67" s="42">
        <v>1038.1001516501699</v>
      </c>
      <c r="Q67" s="42">
        <v>5.6130831732064797E-2</v>
      </c>
      <c r="R67" s="42">
        <v>6.14460048084138E-2</v>
      </c>
      <c r="S67" s="42">
        <v>5.9139591256954303E-2</v>
      </c>
      <c r="T67" s="42">
        <v>5.0406504065040499E-2</v>
      </c>
      <c r="U67" s="42">
        <v>5.5222943269834297E-2</v>
      </c>
    </row>
    <row r="68" spans="1:21">
      <c r="A68" s="42">
        <v>67</v>
      </c>
      <c r="B68" s="42">
        <v>1965</v>
      </c>
      <c r="C68" s="42">
        <v>706.66198399999996</v>
      </c>
      <c r="D68" s="42">
        <v>1443.382672</v>
      </c>
      <c r="E68" s="42">
        <v>23.108643693503101</v>
      </c>
      <c r="F68" s="42">
        <v>14.8332111887789</v>
      </c>
      <c r="G68" s="42">
        <v>163.30000000000001</v>
      </c>
      <c r="H68" s="42">
        <v>214.1</v>
      </c>
      <c r="I68" s="42">
        <v>194.303</v>
      </c>
      <c r="J68" s="42">
        <v>3636.9072222250802</v>
      </c>
      <c r="K68" s="42">
        <v>7428.5145983335296</v>
      </c>
      <c r="L68" s="42">
        <v>4.3441212236131399E-2</v>
      </c>
      <c r="M68" s="42">
        <v>3.7504104682429401E-2</v>
      </c>
      <c r="N68" s="42">
        <v>4.0073075703943799E-2</v>
      </c>
      <c r="O68" s="42">
        <v>840.43993144727597</v>
      </c>
      <c r="P68" s="42">
        <v>1101.88725856008</v>
      </c>
      <c r="Q68" s="42">
        <v>7.6896897924148402E-2</v>
      </c>
      <c r="R68" s="42">
        <v>6.7931331085231E-2</v>
      </c>
      <c r="S68" s="42">
        <v>7.1810708575414495E-2</v>
      </c>
      <c r="T68" s="42">
        <v>5.5561698363555803E-2</v>
      </c>
      <c r="U68" s="42">
        <v>4.9555626091096802E-2</v>
      </c>
    </row>
    <row r="69" spans="1:21">
      <c r="A69" s="42">
        <v>68</v>
      </c>
      <c r="B69" s="42">
        <v>1966</v>
      </c>
      <c r="C69" s="42">
        <v>745.92532400000005</v>
      </c>
      <c r="D69" s="42">
        <v>1514.910404</v>
      </c>
      <c r="E69" s="42">
        <v>23.849572373547701</v>
      </c>
      <c r="F69" s="42">
        <v>15.268229684691001</v>
      </c>
      <c r="G69" s="42">
        <v>177.9</v>
      </c>
      <c r="H69" s="42">
        <v>231.3</v>
      </c>
      <c r="I69" s="42">
        <v>196.56</v>
      </c>
      <c r="J69" s="42">
        <v>3794.8988807488799</v>
      </c>
      <c r="K69" s="42">
        <v>7707.1143874643903</v>
      </c>
      <c r="L69" s="42">
        <v>1.04115388663144E-2</v>
      </c>
      <c r="M69" s="42">
        <v>2.98543844906849E-2</v>
      </c>
      <c r="N69" s="42">
        <v>2.1401593101204201E-2</v>
      </c>
      <c r="O69" s="42">
        <v>905.067155067155</v>
      </c>
      <c r="P69" s="42">
        <v>1176.7399267399301</v>
      </c>
      <c r="Q69" s="42">
        <v>2.86481025493894E-2</v>
      </c>
      <c r="R69" s="42">
        <v>6.4010202356874907E-2</v>
      </c>
      <c r="S69" s="42">
        <v>4.8636503540277397E-2</v>
      </c>
      <c r="T69" s="42">
        <v>2.1473838579584101E-2</v>
      </c>
      <c r="U69" s="42">
        <v>4.1129550523570299E-2</v>
      </c>
    </row>
    <row r="70" spans="1:21">
      <c r="A70" s="42">
        <v>69</v>
      </c>
      <c r="B70" s="42">
        <v>1967</v>
      </c>
      <c r="C70" s="42">
        <v>761.94320400000004</v>
      </c>
      <c r="D70" s="42">
        <v>1577.2179880000001</v>
      </c>
      <c r="E70" s="42">
        <v>24.2800249452714</v>
      </c>
      <c r="F70" s="42">
        <v>15.774610858673499</v>
      </c>
      <c r="G70" s="42">
        <v>185</v>
      </c>
      <c r="H70" s="42">
        <v>248.8</v>
      </c>
      <c r="I70" s="42">
        <v>198.71199999999999</v>
      </c>
      <c r="J70" s="42">
        <v>3834.4096179395301</v>
      </c>
      <c r="K70" s="42">
        <v>7937.2055437014396</v>
      </c>
      <c r="L70" s="42">
        <v>3.1971377820378503E-2</v>
      </c>
      <c r="M70" s="42">
        <v>4.2837864434331498E-2</v>
      </c>
      <c r="N70" s="42">
        <v>3.8203701171119597E-2</v>
      </c>
      <c r="O70" s="42">
        <v>930.99561173960296</v>
      </c>
      <c r="P70" s="42">
        <v>1252.06328757196</v>
      </c>
      <c r="Q70" s="42">
        <v>6.9270275925981298E-2</v>
      </c>
      <c r="R70" s="42">
        <v>8.7957356191807001E-2</v>
      </c>
      <c r="S70" s="42">
        <v>7.9987992777381403E-2</v>
      </c>
      <c r="T70" s="42">
        <v>4.2326821514638797E-2</v>
      </c>
      <c r="U70" s="42">
        <v>5.3302349224792198E-2</v>
      </c>
    </row>
    <row r="71" spans="1:21">
      <c r="A71" s="42">
        <v>70</v>
      </c>
      <c r="B71" s="42">
        <v>1968</v>
      </c>
      <c r="C71" s="42">
        <v>794.19383800000003</v>
      </c>
      <c r="D71" s="42">
        <v>1661.2874119999999</v>
      </c>
      <c r="E71" s="42">
        <v>25.157586276815199</v>
      </c>
      <c r="F71" s="42">
        <v>16.457116211508399</v>
      </c>
      <c r="G71" s="42">
        <v>199.8</v>
      </c>
      <c r="H71" s="42">
        <v>273.39999999999998</v>
      </c>
      <c r="I71" s="42">
        <v>200.70599999999999</v>
      </c>
      <c r="J71" s="42">
        <v>3957.0009765527702</v>
      </c>
      <c r="K71" s="42">
        <v>8277.2184787699407</v>
      </c>
      <c r="L71" s="42">
        <v>1.7652230806002301E-2</v>
      </c>
      <c r="M71" s="42">
        <v>3.4448218908023999E-2</v>
      </c>
      <c r="N71" s="42">
        <v>2.7356421733924399E-2</v>
      </c>
      <c r="O71" s="42">
        <v>995.48593465068302</v>
      </c>
      <c r="P71" s="42">
        <v>1362.19146413162</v>
      </c>
      <c r="Q71" s="42">
        <v>6.1646350090524903E-2</v>
      </c>
      <c r="R71" s="42">
        <v>8.8071178252029994E-2</v>
      </c>
      <c r="S71" s="42">
        <v>7.6913780393474102E-2</v>
      </c>
      <c r="T71" s="42">
        <v>2.7645915832452E-2</v>
      </c>
      <c r="U71" s="42">
        <v>4.4606846151194597E-2</v>
      </c>
    </row>
    <row r="72" spans="1:21">
      <c r="A72" s="42">
        <v>71</v>
      </c>
      <c r="B72" s="42">
        <v>1969</v>
      </c>
      <c r="C72" s="42">
        <v>816.15005399999995</v>
      </c>
      <c r="D72" s="42">
        <v>1735.392204</v>
      </c>
      <c r="E72" s="42">
        <v>26.2451737827123</v>
      </c>
      <c r="F72" s="42">
        <v>17.310207992613499</v>
      </c>
      <c r="G72" s="42">
        <v>214.2</v>
      </c>
      <c r="H72" s="42">
        <v>300.39999999999998</v>
      </c>
      <c r="I72" s="42">
        <v>202.67699999999999</v>
      </c>
      <c r="J72" s="42">
        <v>4026.8508710904498</v>
      </c>
      <c r="K72" s="42">
        <v>8562.3539128761495</v>
      </c>
      <c r="L72" s="42">
        <v>1.0395024187760799E-2</v>
      </c>
      <c r="M72" s="42">
        <v>2.7037062125722499E-2</v>
      </c>
      <c r="N72" s="42">
        <v>2.0109886598494799E-2</v>
      </c>
      <c r="O72" s="42">
        <v>1056.85400908835</v>
      </c>
      <c r="P72" s="42">
        <v>1482.16127138254</v>
      </c>
      <c r="Q72" s="42">
        <v>5.5788704495316699E-2</v>
      </c>
      <c r="R72" s="42">
        <v>8.4166411505296204E-2</v>
      </c>
      <c r="S72" s="42">
        <v>7.2354315039035805E-2</v>
      </c>
      <c r="T72" s="42">
        <v>2.22349871951368E-2</v>
      </c>
      <c r="U72" s="42">
        <v>3.9072039072038899E-2</v>
      </c>
    </row>
    <row r="73" spans="1:21">
      <c r="A73" s="42">
        <v>72</v>
      </c>
      <c r="B73" s="42">
        <v>1970</v>
      </c>
      <c r="C73" s="42">
        <v>834.29714000000001</v>
      </c>
      <c r="D73" s="42">
        <v>1803.197516</v>
      </c>
      <c r="E73" s="42">
        <v>27.4242819530701</v>
      </c>
      <c r="F73" s="42">
        <v>18.2730952697253</v>
      </c>
      <c r="G73" s="42">
        <v>228.8</v>
      </c>
      <c r="H73" s="42">
        <v>329.5</v>
      </c>
      <c r="I73" s="42">
        <v>205.05199999999999</v>
      </c>
      <c r="J73" s="42">
        <v>4068.71008329595</v>
      </c>
      <c r="K73" s="42">
        <v>8793.8548075610106</v>
      </c>
      <c r="L73" s="42">
        <v>5.9550189643851103E-3</v>
      </c>
      <c r="M73" s="42">
        <v>2.1524710099742699E-2</v>
      </c>
      <c r="N73" s="42">
        <v>1.51440091651738E-2</v>
      </c>
      <c r="O73" s="42">
        <v>1115.8145250960699</v>
      </c>
      <c r="P73" s="42">
        <v>1606.90946686694</v>
      </c>
      <c r="Q73" s="42">
        <v>3.4477579330729299E-2</v>
      </c>
      <c r="R73" s="42">
        <v>7.7339403379642804E-2</v>
      </c>
      <c r="S73" s="42">
        <v>5.9773963038622702E-2</v>
      </c>
      <c r="T73" s="42">
        <v>1.8754390072582401E-2</v>
      </c>
      <c r="U73" s="42">
        <v>3.4522183758376498E-2</v>
      </c>
    </row>
    <row r="74" spans="1:21">
      <c r="A74" s="42">
        <v>73</v>
      </c>
      <c r="B74" s="42">
        <v>1971</v>
      </c>
      <c r="C74" s="42">
        <v>849.94387400000005</v>
      </c>
      <c r="D74" s="42">
        <v>1865.4478320000001</v>
      </c>
      <c r="E74" s="42">
        <v>28.201862185549398</v>
      </c>
      <c r="F74" s="42">
        <v>19.271511850029601</v>
      </c>
      <c r="G74" s="42">
        <v>239.7</v>
      </c>
      <c r="H74" s="42">
        <v>359.5</v>
      </c>
      <c r="I74" s="42">
        <v>207.661</v>
      </c>
      <c r="J74" s="42">
        <v>4092.93932900256</v>
      </c>
      <c r="K74" s="42">
        <v>8983.1399829529892</v>
      </c>
      <c r="L74" s="42">
        <v>2.93934369672182E-2</v>
      </c>
      <c r="M74" s="42">
        <v>4.6573546974184803E-2</v>
      </c>
      <c r="N74" s="42">
        <v>3.97009295364847E-2</v>
      </c>
      <c r="O74" s="42">
        <v>1154.28510890345</v>
      </c>
      <c r="P74" s="42">
        <v>1731.18688631953</v>
      </c>
      <c r="Q74" s="42">
        <v>6.2407889898200099E-2</v>
      </c>
      <c r="R74" s="42">
        <v>9.0901477242614007E-2</v>
      </c>
      <c r="S74" s="42">
        <v>7.9503091250531205E-2</v>
      </c>
      <c r="T74" s="42">
        <v>4.0472524189285403E-2</v>
      </c>
      <c r="U74" s="42">
        <v>5.7837539141646598E-2</v>
      </c>
    </row>
    <row r="75" spans="1:21">
      <c r="A75" s="42">
        <v>74</v>
      </c>
      <c r="B75" s="42">
        <v>1972</v>
      </c>
      <c r="C75" s="42">
        <v>884.34324800000002</v>
      </c>
      <c r="D75" s="42">
        <v>1973.3407440000001</v>
      </c>
      <c r="E75" s="42">
        <v>29.106345367833899</v>
      </c>
      <c r="F75" s="42">
        <v>20.0877624001463</v>
      </c>
      <c r="G75" s="42">
        <v>257.39999999999998</v>
      </c>
      <c r="H75" s="42">
        <v>396.4</v>
      </c>
      <c r="I75" s="42">
        <v>209.89599999999999</v>
      </c>
      <c r="J75" s="42">
        <v>4213.2448831802403</v>
      </c>
      <c r="K75" s="42">
        <v>9401.5166749247292</v>
      </c>
      <c r="L75" s="42">
        <v>1.8943182967847E-2</v>
      </c>
      <c r="M75" s="42">
        <v>3.7441481731458601E-2</v>
      </c>
      <c r="N75" s="42">
        <v>3.0158731499348401E-2</v>
      </c>
      <c r="O75" s="42">
        <v>1226.3216068910299</v>
      </c>
      <c r="P75" s="42">
        <v>1888.55433166902</v>
      </c>
      <c r="Q75" s="42">
        <v>0.10094107591146401</v>
      </c>
      <c r="R75" s="42">
        <v>8.7951509600971797E-2</v>
      </c>
      <c r="S75" s="42">
        <v>9.3065480797546798E-2</v>
      </c>
      <c r="T75" s="42">
        <v>2.8715320728043899E-2</v>
      </c>
      <c r="U75" s="42">
        <v>4.7391026757211699E-2</v>
      </c>
    </row>
    <row r="76" spans="1:21">
      <c r="A76" s="42">
        <v>75</v>
      </c>
      <c r="B76" s="42">
        <v>1973</v>
      </c>
      <c r="C76" s="42">
        <v>909.73744799999997</v>
      </c>
      <c r="D76" s="42">
        <v>2066.8593879999999</v>
      </c>
      <c r="E76" s="42">
        <v>31.448633957959299</v>
      </c>
      <c r="F76" s="42">
        <v>21.065777504163702</v>
      </c>
      <c r="G76" s="42">
        <v>286.10000000000002</v>
      </c>
      <c r="H76" s="42">
        <v>435.4</v>
      </c>
      <c r="I76" s="42">
        <v>211.90899999999999</v>
      </c>
      <c r="J76" s="42">
        <v>4293.05715189067</v>
      </c>
      <c r="K76" s="42">
        <v>9753.5233897569196</v>
      </c>
      <c r="L76" s="42">
        <v>-3.3201650185187601E-2</v>
      </c>
      <c r="M76" s="42">
        <v>9.9043800770584108E-3</v>
      </c>
      <c r="N76" s="42">
        <v>-7.1886694836187804E-3</v>
      </c>
      <c r="O76" s="42">
        <v>1350.10782930409</v>
      </c>
      <c r="P76" s="42">
        <v>2054.6555361027599</v>
      </c>
      <c r="Q76" s="42">
        <v>0.113166271237907</v>
      </c>
      <c r="R76" s="42">
        <v>9.5594101503848797E-2</v>
      </c>
      <c r="S76" s="42">
        <v>0.10256208176845601</v>
      </c>
      <c r="T76" s="42">
        <v>-2.43279223567812E-2</v>
      </c>
      <c r="U76" s="42">
        <v>1.91737552298357E-2</v>
      </c>
    </row>
    <row r="77" spans="1:21">
      <c r="A77" s="42">
        <v>76</v>
      </c>
      <c r="B77" s="42">
        <v>1974</v>
      </c>
      <c r="C77" s="42">
        <v>887.60542599999997</v>
      </c>
      <c r="D77" s="42">
        <v>2106.488844</v>
      </c>
      <c r="E77" s="42">
        <v>36.209783152001599</v>
      </c>
      <c r="F77" s="42">
        <v>22.8531948493908</v>
      </c>
      <c r="G77" s="42">
        <v>321.39999999999998</v>
      </c>
      <c r="H77" s="42">
        <v>481.4</v>
      </c>
      <c r="I77" s="42">
        <v>213.85400000000001</v>
      </c>
      <c r="J77" s="42">
        <v>4150.5205701085797</v>
      </c>
      <c r="K77" s="42">
        <v>9850.1259924995593</v>
      </c>
      <c r="L77" s="42">
        <v>-1.31268695943354E-3</v>
      </c>
      <c r="M77" s="42">
        <v>2.7364741517915899E-2</v>
      </c>
      <c r="N77" s="42">
        <v>1.58837680343333E-2</v>
      </c>
      <c r="O77" s="42">
        <v>1502.89449811554</v>
      </c>
      <c r="P77" s="42">
        <v>2251.0684859764101</v>
      </c>
      <c r="Q77" s="42">
        <v>7.5836512337325704E-2</v>
      </c>
      <c r="R77" s="42">
        <v>0.115864788534871</v>
      </c>
      <c r="S77" s="42">
        <v>9.9839517022799695E-2</v>
      </c>
      <c r="T77" s="42">
        <v>8.5829353638946504E-3</v>
      </c>
      <c r="U77" s="42">
        <v>3.7544517847918998E-2</v>
      </c>
    </row>
    <row r="78" spans="1:21">
      <c r="A78" s="42">
        <v>77</v>
      </c>
      <c r="B78" s="42">
        <v>1975</v>
      </c>
      <c r="C78" s="42">
        <v>895.22368600000004</v>
      </c>
      <c r="D78" s="42">
        <v>2185.5759520000001</v>
      </c>
      <c r="E78" s="42">
        <v>39.007010813161202</v>
      </c>
      <c r="F78" s="42">
        <v>24.8218324100594</v>
      </c>
      <c r="G78" s="42">
        <v>349.2</v>
      </c>
      <c r="H78" s="42">
        <v>542.5</v>
      </c>
      <c r="I78" s="42">
        <v>215.97300000000001</v>
      </c>
      <c r="J78" s="42">
        <v>4145.07223588134</v>
      </c>
      <c r="K78" s="42">
        <v>10119.672144203199</v>
      </c>
      <c r="L78" s="42">
        <v>3.7639461366193401E-2</v>
      </c>
      <c r="M78" s="42">
        <v>3.3056928925015799E-2</v>
      </c>
      <c r="N78" s="42">
        <v>3.4851501458893999E-2</v>
      </c>
      <c r="O78" s="42">
        <v>1616.8687752635699</v>
      </c>
      <c r="P78" s="42">
        <v>2511.8880600815801</v>
      </c>
      <c r="Q78" s="42">
        <v>7.1386072745816195E-2</v>
      </c>
      <c r="R78" s="42">
        <v>0.10447804864542599</v>
      </c>
      <c r="S78" s="42">
        <v>9.1518849380938502E-2</v>
      </c>
      <c r="T78" s="42">
        <v>4.7546313469637197E-2</v>
      </c>
      <c r="U78" s="42">
        <v>4.2920029347028703E-2</v>
      </c>
    </row>
    <row r="79" spans="1:21">
      <c r="A79" s="42">
        <v>78</v>
      </c>
      <c r="B79" s="42">
        <v>1976</v>
      </c>
      <c r="C79" s="42">
        <v>937.78827200000001</v>
      </c>
      <c r="D79" s="42">
        <v>2279.380936</v>
      </c>
      <c r="E79" s="42">
        <v>40.275615645575101</v>
      </c>
      <c r="F79" s="42">
        <v>26.537907308355202</v>
      </c>
      <c r="G79" s="42">
        <v>377.7</v>
      </c>
      <c r="H79" s="42">
        <v>604.9</v>
      </c>
      <c r="I79" s="42">
        <v>218.035</v>
      </c>
      <c r="J79" s="42">
        <v>4301.0905221638704</v>
      </c>
      <c r="K79" s="42">
        <v>10454.1974270186</v>
      </c>
      <c r="L79" s="42">
        <v>1.25525131766326E-2</v>
      </c>
      <c r="M79" s="42">
        <v>3.0908673244380201E-2</v>
      </c>
      <c r="N79" s="42">
        <v>2.3852779027416799E-2</v>
      </c>
      <c r="O79" s="42">
        <v>1732.29068727498</v>
      </c>
      <c r="P79" s="42">
        <v>2774.32522301465</v>
      </c>
      <c r="Q79" s="42">
        <v>7.0460721466471907E-2</v>
      </c>
      <c r="R79" s="42">
        <v>0.108647789788828</v>
      </c>
      <c r="S79" s="42">
        <v>9.3969125321746699E-2</v>
      </c>
      <c r="T79" s="42">
        <v>2.27878686885516E-2</v>
      </c>
      <c r="U79" s="42">
        <v>4.1329581428069202E-2</v>
      </c>
    </row>
    <row r="80" spans="1:21">
      <c r="A80" s="42">
        <v>79</v>
      </c>
      <c r="B80" s="42">
        <v>1977</v>
      </c>
      <c r="C80" s="42">
        <v>959.15846799999997</v>
      </c>
      <c r="D80" s="42">
        <v>2373.586796</v>
      </c>
      <c r="E80" s="42">
        <v>42.578991232969003</v>
      </c>
      <c r="F80" s="42">
        <v>28.5390869692047</v>
      </c>
      <c r="G80" s="42">
        <v>408.4</v>
      </c>
      <c r="H80" s="42">
        <v>677.4</v>
      </c>
      <c r="I80" s="42">
        <v>220.239</v>
      </c>
      <c r="J80" s="42">
        <v>4355.0800176172297</v>
      </c>
      <c r="K80" s="42">
        <v>10777.322799322599</v>
      </c>
      <c r="L80" s="42">
        <v>2.5188138794845799E-2</v>
      </c>
      <c r="M80" s="42">
        <v>3.54871629913944E-2</v>
      </c>
      <c r="N80" s="42">
        <v>3.1613409554416702E-2</v>
      </c>
      <c r="O80" s="42">
        <v>1854.34913889002</v>
      </c>
      <c r="P80" s="42">
        <v>3075.7495266505898</v>
      </c>
      <c r="Q80" s="42">
        <v>9.0732088240091005E-2</v>
      </c>
      <c r="R80" s="42">
        <v>0.11610059575970801</v>
      </c>
      <c r="S80" s="42">
        <v>0.10655878467938799</v>
      </c>
      <c r="T80" s="42">
        <v>3.6108508818378099E-2</v>
      </c>
      <c r="U80" s="42">
        <v>4.6517238883393E-2</v>
      </c>
    </row>
    <row r="81" spans="1:21">
      <c r="A81" s="42">
        <v>80</v>
      </c>
      <c r="B81" s="42">
        <v>1978</v>
      </c>
      <c r="C81" s="42">
        <v>993.79224999999997</v>
      </c>
      <c r="D81" s="42">
        <v>2483.9994999999999</v>
      </c>
      <c r="E81" s="42">
        <v>45.3012186400125</v>
      </c>
      <c r="F81" s="42">
        <v>30.760875757020099</v>
      </c>
      <c r="G81" s="42">
        <v>450.2</v>
      </c>
      <c r="H81" s="42">
        <v>764.1</v>
      </c>
      <c r="I81" s="42">
        <v>222.58500000000001</v>
      </c>
      <c r="J81" s="42">
        <v>4464.7763775636304</v>
      </c>
      <c r="K81" s="42">
        <v>11159.779410113</v>
      </c>
      <c r="L81" s="42">
        <v>1.4511129111382399E-2</v>
      </c>
      <c r="M81" s="42">
        <v>1.92371931881909E-2</v>
      </c>
      <c r="N81" s="42">
        <v>1.74850116454262E-2</v>
      </c>
      <c r="O81" s="42">
        <v>2022.5981085877299</v>
      </c>
      <c r="P81" s="42">
        <v>3432.84587910237</v>
      </c>
      <c r="Q81" s="42">
        <v>0.12391190895130499</v>
      </c>
      <c r="R81" s="42">
        <v>0.104352897481754</v>
      </c>
      <c r="S81" s="42">
        <v>0.111604373199115</v>
      </c>
      <c r="T81" s="42">
        <v>2.5769041769041701E-2</v>
      </c>
      <c r="U81" s="42">
        <v>3.05475504322767E-2</v>
      </c>
    </row>
    <row r="82" spans="1:21">
      <c r="A82" s="42">
        <v>81</v>
      </c>
      <c r="B82" s="42">
        <v>1979</v>
      </c>
      <c r="C82" s="42">
        <v>1019.401324</v>
      </c>
      <c r="D82" s="42">
        <v>2559.8796000000002</v>
      </c>
      <c r="E82" s="42">
        <v>50.186318965385198</v>
      </c>
      <c r="F82" s="42">
        <v>33.329692537102098</v>
      </c>
      <c r="G82" s="42">
        <v>511.6</v>
      </c>
      <c r="H82" s="42">
        <v>853.2</v>
      </c>
      <c r="I82" s="42">
        <v>225.05500000000001</v>
      </c>
      <c r="J82" s="42">
        <v>4529.5653240318998</v>
      </c>
      <c r="K82" s="42">
        <v>11374.4622425629</v>
      </c>
      <c r="L82" s="42">
        <v>-1.33955053355503E-2</v>
      </c>
      <c r="M82" s="42">
        <v>3.5040731766802198E-3</v>
      </c>
      <c r="N82" s="42">
        <v>-2.8307922738305901E-3</v>
      </c>
      <c r="O82" s="42">
        <v>2273.2221012641398</v>
      </c>
      <c r="P82" s="42">
        <v>3791.0732931950001</v>
      </c>
      <c r="Q82" s="42">
        <v>0.10765165559749799</v>
      </c>
      <c r="R82" s="42">
        <v>0.107345368811819</v>
      </c>
      <c r="S82" s="42">
        <v>0.107460181472688</v>
      </c>
      <c r="T82" s="42">
        <v>-1.68627601272375E-3</v>
      </c>
      <c r="U82" s="42">
        <v>1.54138702460851E-2</v>
      </c>
    </row>
    <row r="83" spans="1:21">
      <c r="A83" s="42">
        <v>82</v>
      </c>
      <c r="B83" s="42">
        <v>1980</v>
      </c>
      <c r="C83" s="42">
        <v>1017.682332</v>
      </c>
      <c r="D83" s="42">
        <v>2599.3372519999998</v>
      </c>
      <c r="E83" s="42">
        <v>56.343711782155601</v>
      </c>
      <c r="F83" s="42">
        <v>36.778605749001102</v>
      </c>
      <c r="G83" s="42">
        <v>573.4</v>
      </c>
      <c r="H83" s="42">
        <v>956</v>
      </c>
      <c r="I83" s="42">
        <v>227.726</v>
      </c>
      <c r="J83" s="42">
        <v>4468.8895075661103</v>
      </c>
      <c r="K83" s="42">
        <v>11414.3191906063</v>
      </c>
      <c r="L83" s="42">
        <v>2.6904186945946301E-3</v>
      </c>
      <c r="M83" s="42">
        <v>8.01860425084433E-3</v>
      </c>
      <c r="N83" s="42">
        <v>6.0209701473046603E-3</v>
      </c>
      <c r="O83" s="42">
        <v>2517.9382240060399</v>
      </c>
      <c r="P83" s="42">
        <v>4198.0274540456503</v>
      </c>
      <c r="Q83" s="42">
        <v>8.0063214695018398E-2</v>
      </c>
      <c r="R83" s="42">
        <v>0.108448342754834</v>
      </c>
      <c r="S83" s="42">
        <v>9.7806239688599902E-2</v>
      </c>
      <c r="T83" s="42">
        <v>1.2553265000576E-2</v>
      </c>
      <c r="U83" s="42">
        <v>1.79338606270243E-2</v>
      </c>
    </row>
    <row r="84" spans="1:21">
      <c r="A84" s="42">
        <v>83</v>
      </c>
      <c r="B84" s="42">
        <v>1981</v>
      </c>
      <c r="C84" s="42">
        <v>1030.457568</v>
      </c>
      <c r="D84" s="42">
        <v>2645.9534039999999</v>
      </c>
      <c r="E84" s="42">
        <v>60.691484969519898</v>
      </c>
      <c r="F84" s="42">
        <v>40.4428890691077</v>
      </c>
      <c r="G84" s="42">
        <v>625.4</v>
      </c>
      <c r="H84" s="42">
        <v>1070.0999999999999</v>
      </c>
      <c r="I84" s="42">
        <v>229.96600000000001</v>
      </c>
      <c r="J84" s="42">
        <v>4480.91269144134</v>
      </c>
      <c r="K84" s="42">
        <v>11505.846098988501</v>
      </c>
      <c r="L84" s="42">
        <v>7.0021154115962304E-4</v>
      </c>
      <c r="M84" s="42">
        <v>9.7230100691296801E-3</v>
      </c>
      <c r="N84" s="42">
        <v>6.3948719391429699E-3</v>
      </c>
      <c r="O84" s="42">
        <v>2719.5324526234299</v>
      </c>
      <c r="P84" s="42">
        <v>4653.2965742761999</v>
      </c>
      <c r="Q84" s="42">
        <v>2.35289702632764E-2</v>
      </c>
      <c r="R84" s="42">
        <v>8.8630935775812797E-2</v>
      </c>
      <c r="S84" s="42">
        <v>6.4617506562282698E-2</v>
      </c>
      <c r="T84" s="42">
        <v>1.0369275098574399E-2</v>
      </c>
      <c r="U84" s="42">
        <v>1.94792545938576E-2</v>
      </c>
    </row>
    <row r="85" spans="1:21">
      <c r="A85" s="42">
        <v>84</v>
      </c>
      <c r="B85" s="42">
        <v>1982</v>
      </c>
      <c r="C85" s="42">
        <v>1041.142666</v>
      </c>
      <c r="D85" s="42">
        <v>2697.494604</v>
      </c>
      <c r="E85" s="42">
        <v>62.076026764232097</v>
      </c>
      <c r="F85" s="42">
        <v>43.603423645625199</v>
      </c>
      <c r="G85" s="42">
        <v>646.29999999999995</v>
      </c>
      <c r="H85" s="42">
        <v>1176.2</v>
      </c>
      <c r="I85" s="42">
        <v>232.18799999999999</v>
      </c>
      <c r="J85" s="42">
        <v>4484.0502782228205</v>
      </c>
      <c r="K85" s="42">
        <v>11617.7175564629</v>
      </c>
      <c r="L85" s="42">
        <v>2.32327152663236E-2</v>
      </c>
      <c r="M85" s="42">
        <v>4.2815157148737598E-2</v>
      </c>
      <c r="N85" s="42">
        <v>3.5870777347034401E-2</v>
      </c>
      <c r="O85" s="42">
        <v>2783.52025083122</v>
      </c>
      <c r="P85" s="42">
        <v>5065.7226040966798</v>
      </c>
      <c r="Q85" s="42">
        <v>4.0787780998888599E-2</v>
      </c>
      <c r="R85" s="42">
        <v>0.10772772970106501</v>
      </c>
      <c r="S85" s="42">
        <v>8.3989299607119206E-2</v>
      </c>
      <c r="T85" s="42">
        <v>3.2570967560366898E-2</v>
      </c>
      <c r="U85" s="42">
        <v>5.2332123219327703E-2</v>
      </c>
    </row>
    <row r="86" spans="1:21">
      <c r="A86" s="42">
        <v>85</v>
      </c>
      <c r="B86" s="42">
        <v>1983</v>
      </c>
      <c r="C86" s="42">
        <v>1075.05369</v>
      </c>
      <c r="D86" s="42">
        <v>2838.6602240000002</v>
      </c>
      <c r="E86" s="42">
        <v>63.141032519036301</v>
      </c>
      <c r="F86" s="42">
        <v>46.317625085375496</v>
      </c>
      <c r="G86" s="42">
        <v>678.8</v>
      </c>
      <c r="H86" s="42">
        <v>1314.8</v>
      </c>
      <c r="I86" s="42">
        <v>234.30699999999999</v>
      </c>
      <c r="J86" s="42">
        <v>4588.2269415766496</v>
      </c>
      <c r="K86" s="42">
        <v>12115.1319593525</v>
      </c>
      <c r="L86" s="42">
        <v>3.23988280811136E-2</v>
      </c>
      <c r="M86" s="42">
        <v>3.01646020558166E-2</v>
      </c>
      <c r="N86" s="42">
        <v>3.09253327068858E-2</v>
      </c>
      <c r="O86" s="42">
        <v>2897.0538652281002</v>
      </c>
      <c r="P86" s="42">
        <v>5611.4413995313798</v>
      </c>
      <c r="Q86" s="42">
        <v>5.3726333712703203E-2</v>
      </c>
      <c r="R86" s="42">
        <v>8.3805316281953604E-2</v>
      </c>
      <c r="S86" s="42">
        <v>7.35637365427846E-2</v>
      </c>
      <c r="T86" s="42">
        <v>4.1391841555374002E-2</v>
      </c>
      <c r="U86" s="42">
        <v>3.9138153647514599E-2</v>
      </c>
    </row>
    <row r="87" spans="1:21">
      <c r="A87" s="42">
        <v>86</v>
      </c>
      <c r="B87" s="42">
        <v>1984</v>
      </c>
      <c r="C87" s="42">
        <v>1119.552142</v>
      </c>
      <c r="D87" s="42">
        <v>2949.7601439999999</v>
      </c>
      <c r="E87" s="42">
        <v>64.445412851525802</v>
      </c>
      <c r="F87" s="42">
        <v>48.729385774764197</v>
      </c>
      <c r="G87" s="42">
        <v>721.5</v>
      </c>
      <c r="H87" s="42">
        <v>1437.4</v>
      </c>
      <c r="I87" s="42">
        <v>236.34800000000001</v>
      </c>
      <c r="J87" s="42">
        <v>4736.8801174539203</v>
      </c>
      <c r="K87" s="42">
        <v>12480.58009376</v>
      </c>
      <c r="L87" s="42">
        <v>2.10352571789751E-2</v>
      </c>
      <c r="M87" s="42">
        <v>4.2398227677887403E-2</v>
      </c>
      <c r="N87" s="42">
        <v>3.5258766278579802E-2</v>
      </c>
      <c r="O87" s="42">
        <v>3052.7019479750202</v>
      </c>
      <c r="P87" s="42">
        <v>6081.7100208167603</v>
      </c>
      <c r="Q87" s="42">
        <v>4.0159008010190102E-2</v>
      </c>
      <c r="R87" s="42">
        <v>8.9443999229195104E-2</v>
      </c>
      <c r="S87" s="42">
        <v>7.2973055153734395E-2</v>
      </c>
      <c r="T87" s="42">
        <v>3.01851237939035E-2</v>
      </c>
      <c r="U87" s="42">
        <v>5.17395356061192E-2</v>
      </c>
    </row>
    <row r="88" spans="1:21">
      <c r="A88" s="42">
        <v>87</v>
      </c>
      <c r="B88" s="42">
        <v>1985</v>
      </c>
      <c r="C88" s="42">
        <v>1153.3459620000001</v>
      </c>
      <c r="D88" s="42">
        <v>3102.3793639999999</v>
      </c>
      <c r="E88" s="42">
        <v>65.652460315285694</v>
      </c>
      <c r="F88" s="42">
        <v>50.928652321966602</v>
      </c>
      <c r="G88" s="42">
        <v>757.2</v>
      </c>
      <c r="H88" s="42">
        <v>1580</v>
      </c>
      <c r="I88" s="42">
        <v>238.46600000000001</v>
      </c>
      <c r="J88" s="42">
        <v>4836.5216089505402</v>
      </c>
      <c r="K88" s="42">
        <v>13009.734570127401</v>
      </c>
      <c r="L88" s="42">
        <v>2.6198391399288899E-2</v>
      </c>
      <c r="M88" s="42">
        <v>2.03885151062504E-2</v>
      </c>
      <c r="N88" s="42">
        <v>2.2270783773497001E-2</v>
      </c>
      <c r="O88" s="42">
        <v>3175.2954299564699</v>
      </c>
      <c r="P88" s="42">
        <v>6625.6824872308798</v>
      </c>
      <c r="Q88" s="42">
        <v>1.3167751394926E-2</v>
      </c>
      <c r="R88" s="42">
        <v>6.6870124807556497E-2</v>
      </c>
      <c r="S88" s="42">
        <v>4.94717690194151E-2</v>
      </c>
      <c r="T88" s="42">
        <v>3.5601172027166499E-2</v>
      </c>
      <c r="U88" s="42">
        <v>2.9738061395898401E-2</v>
      </c>
    </row>
    <row r="89" spans="1:21">
      <c r="A89" s="42">
        <v>88</v>
      </c>
      <c r="B89" s="42">
        <v>1986</v>
      </c>
      <c r="C89" s="42">
        <v>1194.40643</v>
      </c>
      <c r="D89" s="42">
        <v>3194.6381120000001</v>
      </c>
      <c r="E89" s="42">
        <v>64.818807112416494</v>
      </c>
      <c r="F89" s="42">
        <v>53.248597818017899</v>
      </c>
      <c r="G89" s="42">
        <v>774.2</v>
      </c>
      <c r="H89" s="42">
        <v>1701.1</v>
      </c>
      <c r="I89" s="42">
        <v>240.65100000000001</v>
      </c>
      <c r="J89" s="42">
        <v>4963.2306950729499</v>
      </c>
      <c r="K89" s="42">
        <v>13274.9837399387</v>
      </c>
      <c r="L89" s="42">
        <v>8.1689996640217401E-3</v>
      </c>
      <c r="M89" s="42">
        <v>3.06295412606046E-2</v>
      </c>
      <c r="N89" s="42">
        <v>2.36045538634913E-2</v>
      </c>
      <c r="O89" s="42">
        <v>3217.1069307835801</v>
      </c>
      <c r="P89" s="42">
        <v>7068.7427020872501</v>
      </c>
      <c r="Q89" s="42">
        <v>4.2468885256035802E-2</v>
      </c>
      <c r="R89" s="42">
        <v>7.2469626416926405E-2</v>
      </c>
      <c r="S89" s="42">
        <v>6.3086289525737096E-2</v>
      </c>
      <c r="T89" s="42">
        <v>1.71886499304932E-2</v>
      </c>
      <c r="U89" s="42">
        <v>3.9850136239782098E-2</v>
      </c>
    </row>
    <row r="90" spans="1:21">
      <c r="A90" s="42">
        <v>89</v>
      </c>
      <c r="B90" s="42">
        <v>1987</v>
      </c>
      <c r="C90" s="42">
        <v>1214.9366640000001</v>
      </c>
      <c r="D90" s="42">
        <v>3321.944876</v>
      </c>
      <c r="E90" s="42">
        <v>67.024069988886296</v>
      </c>
      <c r="F90" s="42">
        <v>55.410311390128001</v>
      </c>
      <c r="G90" s="42">
        <v>814.3</v>
      </c>
      <c r="H90" s="42">
        <v>1840.7</v>
      </c>
      <c r="I90" s="42">
        <v>242.804</v>
      </c>
      <c r="J90" s="42">
        <v>5003.7753249534599</v>
      </c>
      <c r="K90" s="42">
        <v>13681.5904021351</v>
      </c>
      <c r="L90" s="42">
        <v>1.70177349067764E-2</v>
      </c>
      <c r="M90" s="42">
        <v>3.3010915069211701E-2</v>
      </c>
      <c r="N90" s="42">
        <v>2.8105737439731101E-2</v>
      </c>
      <c r="O90" s="42">
        <v>3353.7338758834298</v>
      </c>
      <c r="P90" s="42">
        <v>7581.0118449448901</v>
      </c>
      <c r="Q90" s="42">
        <v>4.9364771783919001E-2</v>
      </c>
      <c r="R90" s="42">
        <v>8.3549019256705395E-2</v>
      </c>
      <c r="S90" s="42">
        <v>7.3064562489439697E-2</v>
      </c>
      <c r="T90" s="42">
        <v>2.6303942375715601E-2</v>
      </c>
      <c r="U90" s="42">
        <v>4.24431534125191E-2</v>
      </c>
    </row>
    <row r="91" spans="1:21">
      <c r="A91" s="42">
        <v>90</v>
      </c>
      <c r="B91" s="42">
        <v>1988</v>
      </c>
      <c r="C91" s="42">
        <v>1246.894288</v>
      </c>
      <c r="D91" s="42">
        <v>3462.9386920000002</v>
      </c>
      <c r="E91" s="42">
        <v>69.155822454132505</v>
      </c>
      <c r="F91" s="42">
        <v>58.121156018432899</v>
      </c>
      <c r="G91" s="42">
        <v>862.3</v>
      </c>
      <c r="H91" s="42">
        <v>2012.7</v>
      </c>
      <c r="I91" s="42">
        <v>245.02099999999999</v>
      </c>
      <c r="J91" s="42">
        <v>5088.9282469665905</v>
      </c>
      <c r="K91" s="42">
        <v>14133.232220911699</v>
      </c>
      <c r="L91" s="42">
        <v>1.7371188280540999E-2</v>
      </c>
      <c r="M91" s="42">
        <v>2.0628451866110401E-2</v>
      </c>
      <c r="N91" s="42">
        <v>1.9651499382689001E-2</v>
      </c>
      <c r="O91" s="42">
        <v>3519.2901832904099</v>
      </c>
      <c r="P91" s="42">
        <v>8214.3979495635103</v>
      </c>
      <c r="Q91" s="42">
        <v>6.7816058722045297E-2</v>
      </c>
      <c r="R91" s="42">
        <v>6.8381107128084206E-2</v>
      </c>
      <c r="S91" s="42">
        <v>6.8211631913987603E-2</v>
      </c>
      <c r="T91" s="42">
        <v>2.7008397042235701E-2</v>
      </c>
      <c r="U91" s="42">
        <v>3.0296515569961501E-2</v>
      </c>
    </row>
    <row r="92" spans="1:21">
      <c r="A92" s="42">
        <v>91</v>
      </c>
      <c r="B92" s="42">
        <v>1989</v>
      </c>
      <c r="C92" s="42">
        <v>1280.5709039999999</v>
      </c>
      <c r="D92" s="42">
        <v>3567.8536680000002</v>
      </c>
      <c r="E92" s="42">
        <v>72.584813312297499</v>
      </c>
      <c r="F92" s="42">
        <v>60.840499695067599</v>
      </c>
      <c r="G92" s="42">
        <v>929.5</v>
      </c>
      <c r="H92" s="42">
        <v>2170.6999999999998</v>
      </c>
      <c r="I92" s="42">
        <v>247.34200000000001</v>
      </c>
      <c r="J92" s="42">
        <v>5177.3289776908096</v>
      </c>
      <c r="K92" s="42">
        <v>14424.7789214933</v>
      </c>
      <c r="L92" s="42">
        <v>3.8513986416388601E-4</v>
      </c>
      <c r="M92" s="42">
        <v>1.8209220542227501E-2</v>
      </c>
      <c r="N92" s="42">
        <v>1.2865215965019499E-2</v>
      </c>
      <c r="O92" s="42">
        <v>3757.9545730203499</v>
      </c>
      <c r="P92" s="42">
        <v>8776.10757574532</v>
      </c>
      <c r="Q92" s="42">
        <v>5.7676797430945802E-2</v>
      </c>
      <c r="R92" s="42">
        <v>6.7882495905524004E-2</v>
      </c>
      <c r="S92" s="42">
        <v>6.4822629854262695E-2</v>
      </c>
      <c r="T92" s="42">
        <v>1.16694124107635E-2</v>
      </c>
      <c r="U92" s="42">
        <v>2.9694547439045801E-2</v>
      </c>
    </row>
    <row r="93" spans="1:21">
      <c r="A93" s="42">
        <v>92</v>
      </c>
      <c r="B93" s="42">
        <v>1990</v>
      </c>
      <c r="C93" s="42">
        <v>1295.514414</v>
      </c>
      <c r="D93" s="42">
        <v>3673.7994680000002</v>
      </c>
      <c r="E93" s="42">
        <v>76.741716591969904</v>
      </c>
      <c r="F93" s="42">
        <v>63.808599800254498</v>
      </c>
      <c r="G93" s="42">
        <v>994.2</v>
      </c>
      <c r="H93" s="42">
        <v>2344.1999999999998</v>
      </c>
      <c r="I93" s="42">
        <v>250.13200000000001</v>
      </c>
      <c r="J93" s="42">
        <v>5179.3229734700099</v>
      </c>
      <c r="K93" s="42">
        <v>14687.442902147701</v>
      </c>
      <c r="L93" s="42">
        <v>-1.6160009961480901E-2</v>
      </c>
      <c r="M93" s="42">
        <v>1.49214927416708E-3</v>
      </c>
      <c r="N93" s="42">
        <v>-3.76479318691645E-3</v>
      </c>
      <c r="O93" s="42">
        <v>3974.70135768314</v>
      </c>
      <c r="P93" s="42">
        <v>9371.8516623222895</v>
      </c>
      <c r="Q93" s="42">
        <v>1.2645442202607399E-2</v>
      </c>
      <c r="R93" s="42">
        <v>4.4997794694450602E-2</v>
      </c>
      <c r="S93" s="42">
        <v>3.5363026887300197E-2</v>
      </c>
      <c r="T93" s="42">
        <v>-2.9402451712126098E-3</v>
      </c>
      <c r="U93" s="42">
        <v>1.4949104456672699E-2</v>
      </c>
    </row>
    <row r="94" spans="1:21">
      <c r="A94" s="42">
        <v>93</v>
      </c>
      <c r="B94" s="42">
        <v>1991</v>
      </c>
      <c r="C94" s="42">
        <v>1291.7052839999999</v>
      </c>
      <c r="D94" s="42">
        <v>3728.7194800000002</v>
      </c>
      <c r="E94" s="42">
        <v>78.988606196643801</v>
      </c>
      <c r="F94" s="42">
        <v>66.580498031994594</v>
      </c>
      <c r="G94" s="42">
        <v>1020.3</v>
      </c>
      <c r="H94" s="42">
        <v>2482.6</v>
      </c>
      <c r="I94" s="42">
        <v>253.49299999999999</v>
      </c>
      <c r="J94" s="42">
        <v>5095.6250626250003</v>
      </c>
      <c r="K94" s="42">
        <v>14709.358759413501</v>
      </c>
      <c r="L94" s="42">
        <v>5.9364082435440198E-3</v>
      </c>
      <c r="M94" s="42">
        <v>2.1936509799472599E-2</v>
      </c>
      <c r="N94" s="42">
        <v>1.7276113094595501E-2</v>
      </c>
      <c r="O94" s="42">
        <v>4024.9632139743499</v>
      </c>
      <c r="P94" s="42">
        <v>9793.5643193303204</v>
      </c>
      <c r="Q94" s="42">
        <v>2.05138566879342E-2</v>
      </c>
      <c r="R94" s="42">
        <v>6.2678004620975794E-2</v>
      </c>
      <c r="S94" s="42">
        <v>5.0396729067553797E-2</v>
      </c>
      <c r="T94" s="42">
        <v>1.9432598372803402E-2</v>
      </c>
      <c r="U94" s="42">
        <v>3.5647365996006597E-2</v>
      </c>
    </row>
    <row r="95" spans="1:21">
      <c r="A95" s="42">
        <v>94</v>
      </c>
      <c r="B95" s="42">
        <v>1992</v>
      </c>
      <c r="C95" s="42">
        <v>1316.806474</v>
      </c>
      <c r="D95" s="42">
        <v>3861.638508</v>
      </c>
      <c r="E95" s="42">
        <v>80.133263378837199</v>
      </c>
      <c r="F95" s="42">
        <v>69.234859618817495</v>
      </c>
      <c r="G95" s="42">
        <v>1055.2</v>
      </c>
      <c r="H95" s="42">
        <v>2673.6</v>
      </c>
      <c r="I95" s="42">
        <v>256.89400000000001</v>
      </c>
      <c r="J95" s="42">
        <v>5125.87477325278</v>
      </c>
      <c r="K95" s="42">
        <v>15032.0307519833</v>
      </c>
      <c r="L95" s="42">
        <v>1.21835008094358E-2</v>
      </c>
      <c r="M95" s="42">
        <v>1.8675531398579401E-2</v>
      </c>
      <c r="N95" s="42">
        <v>1.6838374490817001E-2</v>
      </c>
      <c r="O95" s="42">
        <v>4107.5307325200301</v>
      </c>
      <c r="P95" s="42">
        <v>10407.4053889931</v>
      </c>
      <c r="Q95" s="42">
        <v>2.03877258131493E-2</v>
      </c>
      <c r="R95" s="42">
        <v>4.8963200376337598E-2</v>
      </c>
      <c r="S95" s="42">
        <v>4.0876727312865201E-2</v>
      </c>
      <c r="T95" s="42">
        <v>2.5426117399237402E-2</v>
      </c>
      <c r="U95" s="42">
        <v>3.2003084634663503E-2</v>
      </c>
    </row>
    <row r="96" spans="1:21">
      <c r="A96" s="42">
        <v>95</v>
      </c>
      <c r="B96" s="42">
        <v>1993</v>
      </c>
      <c r="C96" s="42">
        <v>1350.28775</v>
      </c>
      <c r="D96" s="42">
        <v>3985.2228519999999</v>
      </c>
      <c r="E96" s="42">
        <v>80.782781299763698</v>
      </c>
      <c r="F96" s="42">
        <v>71.293378200271306</v>
      </c>
      <c r="G96" s="42">
        <v>1090.8</v>
      </c>
      <c r="H96" s="42">
        <v>2841.2</v>
      </c>
      <c r="I96" s="42">
        <v>260.255</v>
      </c>
      <c r="J96" s="42">
        <v>5188.3258727017701</v>
      </c>
      <c r="K96" s="42">
        <v>15312.7619142764</v>
      </c>
      <c r="L96" s="42">
        <v>2.6441528997219101E-2</v>
      </c>
      <c r="M96" s="42">
        <v>1.7411232349278799E-2</v>
      </c>
      <c r="N96" s="42">
        <v>1.9916381785589399E-2</v>
      </c>
      <c r="O96" s="42">
        <v>4191.2739428637296</v>
      </c>
      <c r="P96" s="42">
        <v>10916.9852644522</v>
      </c>
      <c r="Q96" s="42">
        <v>3.1941419555338899E-2</v>
      </c>
      <c r="R96" s="42">
        <v>4.4637111092437697E-2</v>
      </c>
      <c r="S96" s="42">
        <v>4.1115122199083802E-2</v>
      </c>
      <c r="T96" s="42">
        <v>3.8987341772151803E-2</v>
      </c>
      <c r="U96" s="42">
        <v>2.9846671169294001E-2</v>
      </c>
    </row>
    <row r="97" spans="1:21">
      <c r="A97" s="42">
        <v>96</v>
      </c>
      <c r="B97" s="42">
        <v>1994</v>
      </c>
      <c r="C97" s="42">
        <v>1402.9318800000001</v>
      </c>
      <c r="D97" s="42">
        <v>4104.1684880000003</v>
      </c>
      <c r="E97" s="42">
        <v>81.215632508115803</v>
      </c>
      <c r="F97" s="42">
        <v>73.201185789134698</v>
      </c>
      <c r="G97" s="42">
        <v>1139.4000000000001</v>
      </c>
      <c r="H97" s="42">
        <v>3004.3</v>
      </c>
      <c r="I97" s="42">
        <v>263.43599999999998</v>
      </c>
      <c r="J97" s="42">
        <v>5325.51314171184</v>
      </c>
      <c r="K97" s="42">
        <v>15579.375969875</v>
      </c>
      <c r="L97" s="42">
        <v>1.27716696423736E-2</v>
      </c>
      <c r="M97" s="42">
        <v>1.34172545481348E-2</v>
      </c>
      <c r="N97" s="42">
        <v>1.3239737005449699E-2</v>
      </c>
      <c r="O97" s="42">
        <v>4325.1491823441002</v>
      </c>
      <c r="P97" s="42">
        <v>11404.287948495999</v>
      </c>
      <c r="Q97" s="42">
        <v>2.3333539441001701E-2</v>
      </c>
      <c r="R97" s="42">
        <v>4.3359166501993E-2</v>
      </c>
      <c r="S97" s="42">
        <v>3.7852686912907399E-2</v>
      </c>
      <c r="T97" s="42">
        <v>2.4770258980785401E-2</v>
      </c>
      <c r="U97" s="42">
        <v>2.5423492311556599E-2</v>
      </c>
    </row>
    <row r="98" spans="1:21">
      <c r="A98" s="42">
        <v>97</v>
      </c>
      <c r="B98" s="42">
        <v>1995</v>
      </c>
      <c r="C98" s="42">
        <v>1437.6828660000001</v>
      </c>
      <c r="D98" s="42">
        <v>4208.5107840000001</v>
      </c>
      <c r="E98" s="42">
        <v>82.062604201613993</v>
      </c>
      <c r="F98" s="42">
        <v>75.363950879209597</v>
      </c>
      <c r="G98" s="42">
        <v>1179.8</v>
      </c>
      <c r="H98" s="42">
        <v>3171.7</v>
      </c>
      <c r="I98" s="42">
        <v>266.55700000000002</v>
      </c>
      <c r="J98" s="42">
        <v>5393.5288362338997</v>
      </c>
      <c r="K98" s="42">
        <v>15788.408422963899</v>
      </c>
      <c r="L98" s="42">
        <v>1.70338124375689E-2</v>
      </c>
      <c r="M98" s="42">
        <v>1.7413229063585299E-2</v>
      </c>
      <c r="N98" s="42">
        <v>1.7310359769003199E-2</v>
      </c>
      <c r="O98" s="42">
        <v>4426.0702213785398</v>
      </c>
      <c r="P98" s="42">
        <v>11898.768368491499</v>
      </c>
      <c r="Q98" s="42">
        <v>4.0077346830637899E-2</v>
      </c>
      <c r="R98" s="42">
        <v>4.5873591555670501E-2</v>
      </c>
      <c r="S98" s="42">
        <v>4.43020852873506E-2</v>
      </c>
      <c r="T98" s="42">
        <v>2.8899849182733299E-2</v>
      </c>
      <c r="U98" s="42">
        <v>2.92836925756585E-2</v>
      </c>
    </row>
    <row r="99" spans="1:21">
      <c r="A99" s="42">
        <v>98</v>
      </c>
      <c r="B99" s="42">
        <v>1996</v>
      </c>
      <c r="C99" s="42">
        <v>1479.2316840000001</v>
      </c>
      <c r="D99" s="42">
        <v>4331.7515199999998</v>
      </c>
      <c r="E99" s="42">
        <v>83.921944981811293</v>
      </c>
      <c r="F99" s="42">
        <v>77.472126102006897</v>
      </c>
      <c r="G99" s="42">
        <v>1241.4000000000001</v>
      </c>
      <c r="H99" s="42">
        <v>3355.9</v>
      </c>
      <c r="I99" s="42">
        <v>269.66699999999997</v>
      </c>
      <c r="J99" s="42">
        <v>5485.4011948069301</v>
      </c>
      <c r="K99" s="42">
        <v>16063.335595382499</v>
      </c>
      <c r="L99" s="42">
        <v>1.7168700715713098E-2</v>
      </c>
      <c r="M99" s="42">
        <v>1.8586451940839199E-2</v>
      </c>
      <c r="N99" s="42">
        <v>1.8203619328029198E-2</v>
      </c>
      <c r="O99" s="42">
        <v>4603.4553727374896</v>
      </c>
      <c r="P99" s="42">
        <v>12444.6076086433</v>
      </c>
      <c r="Q99" s="42">
        <v>2.7748727980640101E-2</v>
      </c>
      <c r="R99" s="42">
        <v>4.9353148888013898E-2</v>
      </c>
      <c r="S99" s="42">
        <v>4.3519349024090999E-2</v>
      </c>
      <c r="T99" s="42">
        <v>2.9408657528458001E-2</v>
      </c>
      <c r="U99" s="42">
        <v>3.0843469063987401E-2</v>
      </c>
    </row>
    <row r="100" spans="1:21">
      <c r="A100" s="42">
        <v>99</v>
      </c>
      <c r="B100" s="42">
        <v>1997</v>
      </c>
      <c r="C100" s="42">
        <v>1522.7339019999999</v>
      </c>
      <c r="D100" s="42">
        <v>4465.3577640000003</v>
      </c>
      <c r="E100" s="42">
        <v>84.794854721767393</v>
      </c>
      <c r="F100" s="42">
        <v>79.812193968698097</v>
      </c>
      <c r="G100" s="42">
        <v>1291.2</v>
      </c>
      <c r="H100" s="42">
        <v>3563.9</v>
      </c>
      <c r="I100" s="42">
        <v>272.91199999999998</v>
      </c>
      <c r="J100" s="42">
        <v>5579.57840622618</v>
      </c>
      <c r="K100" s="42">
        <v>16361.896010435599</v>
      </c>
      <c r="L100" s="42">
        <v>2.5702649847989301E-2</v>
      </c>
      <c r="M100" s="42">
        <v>3.1955114472169303E-2</v>
      </c>
      <c r="N100" s="42">
        <v>3.0292289335150199E-2</v>
      </c>
      <c r="O100" s="42">
        <v>4731.1954036466004</v>
      </c>
      <c r="P100" s="42">
        <v>13058.788180805501</v>
      </c>
      <c r="Q100" s="42">
        <v>1.8100745112286799E-2</v>
      </c>
      <c r="R100" s="42">
        <v>5.6236283187252899E-2</v>
      </c>
      <c r="S100" s="42">
        <v>4.6094245585062102E-2</v>
      </c>
      <c r="T100" s="42">
        <v>3.7740689902890298E-2</v>
      </c>
      <c r="U100" s="42">
        <v>4.4066535852154101E-2</v>
      </c>
    </row>
    <row r="101" spans="1:21">
      <c r="A101" s="42">
        <v>100</v>
      </c>
      <c r="B101" s="42">
        <v>1998</v>
      </c>
      <c r="C101" s="42">
        <v>1580.2029299999999</v>
      </c>
      <c r="D101" s="42">
        <v>4662.1306119999999</v>
      </c>
      <c r="E101" s="42">
        <v>84.166405133801405</v>
      </c>
      <c r="F101" s="42">
        <v>81.690118037388004</v>
      </c>
      <c r="G101" s="42">
        <v>1330</v>
      </c>
      <c r="H101" s="42">
        <v>3808.5</v>
      </c>
      <c r="I101" s="42">
        <v>276.11500000000001</v>
      </c>
      <c r="J101" s="42">
        <v>5722.9883563008198</v>
      </c>
      <c r="K101" s="42">
        <v>16884.742270430801</v>
      </c>
      <c r="L101" s="42">
        <v>3.8976746614294303E-2</v>
      </c>
      <c r="M101" s="42">
        <v>2.91137448915266E-2</v>
      </c>
      <c r="N101" s="42">
        <v>3.1666589552669197E-2</v>
      </c>
      <c r="O101" s="42">
        <v>4816.8335657244297</v>
      </c>
      <c r="P101" s="42">
        <v>13793.1658910237</v>
      </c>
      <c r="Q101" s="42">
        <v>6.4878712472475203E-2</v>
      </c>
      <c r="R101" s="42">
        <v>5.2029824441946398E-2</v>
      </c>
      <c r="S101" s="42">
        <v>5.5355507244438301E-2</v>
      </c>
      <c r="T101" s="42">
        <v>5.0942579887508499E-2</v>
      </c>
      <c r="U101" s="42">
        <v>4.0965986561682301E-2</v>
      </c>
    </row>
    <row r="102" spans="1:21">
      <c r="A102" s="42">
        <v>101</v>
      </c>
      <c r="B102" s="42">
        <v>1999</v>
      </c>
      <c r="C102" s="42">
        <v>1660.702544</v>
      </c>
      <c r="D102" s="42">
        <v>4853.1193919999996</v>
      </c>
      <c r="E102" s="42">
        <v>86.264695937022694</v>
      </c>
      <c r="F102" s="42">
        <v>83.5091757000813</v>
      </c>
      <c r="G102" s="42">
        <v>1432.6</v>
      </c>
      <c r="H102" s="42">
        <v>4052.8</v>
      </c>
      <c r="I102" s="42">
        <v>279.29500000000002</v>
      </c>
      <c r="J102" s="42">
        <v>5946.0518233409102</v>
      </c>
      <c r="K102" s="42">
        <v>17376.3203494513</v>
      </c>
      <c r="L102" s="42">
        <v>2.1298193182911901E-2</v>
      </c>
      <c r="M102" s="42">
        <v>3.8245329609727201E-2</v>
      </c>
      <c r="N102" s="42">
        <v>3.3819313704769399E-2</v>
      </c>
      <c r="O102" s="42">
        <v>5129.34352566283</v>
      </c>
      <c r="P102" s="42">
        <v>14510.8218908323</v>
      </c>
      <c r="Q102" s="42">
        <v>6.5726678930141197E-2</v>
      </c>
      <c r="R102" s="42">
        <v>6.69345870540725E-2</v>
      </c>
      <c r="S102" s="42">
        <v>6.6619122515781101E-2</v>
      </c>
      <c r="T102" s="42">
        <v>3.2429189799567201E-2</v>
      </c>
      <c r="U102" s="42">
        <v>4.9561030869442101E-2</v>
      </c>
    </row>
    <row r="103" spans="1:21">
      <c r="A103" s="42">
        <v>102</v>
      </c>
      <c r="B103" s="42">
        <v>2000</v>
      </c>
      <c r="C103" s="42">
        <v>1714.5577820000001</v>
      </c>
      <c r="D103" s="42">
        <v>5093.6449919999995</v>
      </c>
      <c r="E103" s="42">
        <v>90.017380353297398</v>
      </c>
      <c r="F103" s="42">
        <v>85.816738443007694</v>
      </c>
      <c r="G103" s="42">
        <v>1543.4</v>
      </c>
      <c r="H103" s="42">
        <v>4371.2</v>
      </c>
      <c r="I103" s="42">
        <v>282.339</v>
      </c>
      <c r="J103" s="42">
        <v>6072.69198375003</v>
      </c>
      <c r="K103" s="42">
        <v>18040.883448620301</v>
      </c>
      <c r="L103" s="42">
        <v>8.2188387211492592E-3</v>
      </c>
      <c r="M103" s="42">
        <v>1.4765111587817801E-2</v>
      </c>
      <c r="N103" s="42">
        <v>1.3056878141360501E-2</v>
      </c>
      <c r="O103" s="42">
        <v>5466.4782406964696</v>
      </c>
      <c r="P103" s="42">
        <v>15482.0977619103</v>
      </c>
      <c r="Q103" s="42">
        <v>1.8806484501070701E-2</v>
      </c>
      <c r="R103" s="42">
        <v>4.5572032324202399E-2</v>
      </c>
      <c r="S103" s="42">
        <v>3.8587629911491103E-2</v>
      </c>
      <c r="T103" s="42">
        <v>1.8012372825356299E-2</v>
      </c>
      <c r="U103" s="42">
        <v>2.4622234214786799E-2</v>
      </c>
    </row>
    <row r="104" spans="1:21">
      <c r="A104" s="42">
        <v>103</v>
      </c>
      <c r="B104" s="42">
        <v>2001</v>
      </c>
      <c r="C104" s="42">
        <v>1745.4410359999999</v>
      </c>
      <c r="D104" s="42">
        <v>5219.0619120000001</v>
      </c>
      <c r="E104" s="42">
        <v>90.962683198884093</v>
      </c>
      <c r="F104" s="42">
        <v>88.422020620015203</v>
      </c>
      <c r="G104" s="42">
        <v>1587.7</v>
      </c>
      <c r="H104" s="42">
        <v>4614.8</v>
      </c>
      <c r="I104" s="42">
        <v>285.08155599999998</v>
      </c>
      <c r="J104" s="42">
        <v>6122.6024597676897</v>
      </c>
      <c r="K104" s="42">
        <v>18307.259105882</v>
      </c>
      <c r="L104" s="42">
        <v>1.01956613946093E-2</v>
      </c>
      <c r="M104" s="42">
        <v>9.4096162290831006E-3</v>
      </c>
      <c r="N104" s="42">
        <v>9.6108260492049607E-3</v>
      </c>
      <c r="O104" s="42">
        <v>5569.2834790055704</v>
      </c>
      <c r="P104" s="42">
        <v>16187.648421562601</v>
      </c>
      <c r="Q104" s="42">
        <v>9.3822303323591906E-3</v>
      </c>
      <c r="R104" s="42">
        <v>3.6560684875789298E-2</v>
      </c>
      <c r="S104" s="42">
        <v>2.96036139723466E-2</v>
      </c>
      <c r="T104" s="42">
        <v>1.9842424513731902E-2</v>
      </c>
      <c r="U104" s="42">
        <v>1.9048873087980499E-2</v>
      </c>
    </row>
    <row r="105" spans="1:21">
      <c r="A105" s="42">
        <v>104</v>
      </c>
      <c r="B105" s="42">
        <v>2002</v>
      </c>
      <c r="C105" s="42">
        <v>1780.0748180000001</v>
      </c>
      <c r="D105" s="42">
        <v>5318.4791599999999</v>
      </c>
      <c r="E105" s="42">
        <v>90.889438108999798</v>
      </c>
      <c r="F105" s="42">
        <v>90.800393396671694</v>
      </c>
      <c r="G105" s="42">
        <v>1617.9</v>
      </c>
      <c r="H105" s="42">
        <v>4829.2</v>
      </c>
      <c r="I105" s="42">
        <v>287.80391400000002</v>
      </c>
      <c r="J105" s="42">
        <v>6185.0264413012801</v>
      </c>
      <c r="K105" s="42">
        <v>18479.523388274702</v>
      </c>
      <c r="L105" s="42">
        <v>2.5088769751605299E-2</v>
      </c>
      <c r="M105" s="42">
        <v>9.8952447060010103E-3</v>
      </c>
      <c r="N105" s="42">
        <v>1.37080604171399E-2</v>
      </c>
      <c r="O105" s="42">
        <v>5621.5357793918001</v>
      </c>
      <c r="P105" s="42">
        <v>16779.479934383398</v>
      </c>
      <c r="Q105" s="42">
        <v>4.6578376900283901E-2</v>
      </c>
      <c r="R105" s="42">
        <v>4.1993757588259198E-2</v>
      </c>
      <c r="S105" s="42">
        <v>4.31442679859457E-2</v>
      </c>
      <c r="T105" s="42">
        <v>3.4073326237009899E-2</v>
      </c>
      <c r="U105" s="42">
        <v>1.8746635081296401E-2</v>
      </c>
    </row>
    <row r="106" spans="1:21">
      <c r="A106" s="42">
        <v>105</v>
      </c>
      <c r="B106" s="42">
        <v>2003</v>
      </c>
      <c r="C106" s="42">
        <v>1840.7278879999999</v>
      </c>
      <c r="D106" s="42">
        <v>5418.1827480000002</v>
      </c>
      <c r="E106" s="42">
        <v>92.794812918051505</v>
      </c>
      <c r="F106" s="42">
        <v>93.686393318382002</v>
      </c>
      <c r="G106" s="42">
        <v>1708.1</v>
      </c>
      <c r="H106" s="42">
        <v>5076.1000000000004</v>
      </c>
      <c r="I106" s="42">
        <v>290.32641799999999</v>
      </c>
      <c r="J106" s="42">
        <v>6340.2011455946804</v>
      </c>
      <c r="K106" s="42">
        <v>18662.382794252</v>
      </c>
      <c r="L106" s="42">
        <v>1.8760343790205102E-2</v>
      </c>
      <c r="M106" s="42">
        <v>1.7140121456075401E-2</v>
      </c>
      <c r="N106" s="42">
        <v>1.7548054855581099E-2</v>
      </c>
      <c r="O106" s="42">
        <v>5883.3777916827403</v>
      </c>
      <c r="P106" s="42">
        <v>17484.1133472049</v>
      </c>
      <c r="Q106" s="42">
        <v>5.52179536455943E-2</v>
      </c>
      <c r="R106" s="42">
        <v>4.9740972990397897E-2</v>
      </c>
      <c r="S106" s="42">
        <v>5.1119946289702498E-2</v>
      </c>
      <c r="T106" s="42">
        <v>2.8302487477714699E-2</v>
      </c>
      <c r="U106" s="42">
        <v>2.6667089450486799E-2</v>
      </c>
    </row>
    <row r="107" spans="1:21">
      <c r="A107" s="42">
        <v>106</v>
      </c>
      <c r="B107" s="42">
        <v>2004</v>
      </c>
      <c r="C107" s="42">
        <v>1892.8250660000001</v>
      </c>
      <c r="D107" s="42">
        <v>5562.6699120000003</v>
      </c>
      <c r="E107" s="42">
        <v>96.115591064346106</v>
      </c>
      <c r="F107" s="42">
        <v>96.689181365899501</v>
      </c>
      <c r="G107" s="42">
        <v>1819.3</v>
      </c>
      <c r="H107" s="42">
        <v>5378.5</v>
      </c>
      <c r="I107" s="42">
        <v>293.04573900000003</v>
      </c>
      <c r="J107" s="42">
        <v>6459.1454987850902</v>
      </c>
      <c r="K107" s="42">
        <v>18982.258302005201</v>
      </c>
      <c r="L107" s="42">
        <v>2.2555138462270901E-2</v>
      </c>
      <c r="M107" s="42">
        <v>2.00812317196408E-2</v>
      </c>
      <c r="N107" s="42">
        <v>2.0706530913403801E-2</v>
      </c>
      <c r="O107" s="42">
        <v>6208.2458738634004</v>
      </c>
      <c r="P107" s="42">
        <v>18353.790156969299</v>
      </c>
      <c r="Q107" s="42">
        <v>6.3880612020275507E-2</v>
      </c>
      <c r="R107" s="42">
        <v>5.5010723339731699E-2</v>
      </c>
      <c r="S107" s="42">
        <v>5.7252656774463603E-2</v>
      </c>
      <c r="T107" s="42">
        <v>3.2002394245554497E-2</v>
      </c>
      <c r="U107" s="42">
        <v>2.95056313958038E-2</v>
      </c>
    </row>
    <row r="108" spans="1:21">
      <c r="A108" s="42">
        <v>107</v>
      </c>
      <c r="B108" s="42">
        <v>2005</v>
      </c>
      <c r="C108" s="42">
        <v>1953.4</v>
      </c>
      <c r="D108" s="42">
        <v>5726.8</v>
      </c>
      <c r="E108" s="42">
        <v>100</v>
      </c>
      <c r="F108" s="42">
        <v>100</v>
      </c>
      <c r="G108" s="42">
        <v>1953.4</v>
      </c>
      <c r="H108" s="42">
        <v>5726.8</v>
      </c>
      <c r="I108" s="42">
        <v>295.753151</v>
      </c>
      <c r="J108" s="42">
        <v>6604.8324198581404</v>
      </c>
      <c r="K108" s="42">
        <v>19363.445429529798</v>
      </c>
      <c r="L108" s="42">
        <v>1.6667139710229199E-2</v>
      </c>
      <c r="M108" s="42">
        <v>1.6231324757945299E-2</v>
      </c>
      <c r="N108" s="42">
        <v>1.6342170950465199E-2</v>
      </c>
      <c r="O108" s="42">
        <v>6604.8324198581404</v>
      </c>
      <c r="P108" s="42">
        <v>19363.445429529798</v>
      </c>
      <c r="Q108" s="42">
        <v>4.9510164371546303E-2</v>
      </c>
      <c r="R108" s="42">
        <v>5.0936900570009797E-2</v>
      </c>
      <c r="S108" s="42">
        <v>5.05740211540988E-2</v>
      </c>
      <c r="T108" s="42">
        <v>2.64300000000002E-2</v>
      </c>
      <c r="U108" s="42">
        <v>2.5989999999999999E-2</v>
      </c>
    </row>
    <row r="109" spans="1:21">
      <c r="A109" s="42">
        <v>108</v>
      </c>
      <c r="B109" s="42">
        <v>2006</v>
      </c>
      <c r="C109" s="42">
        <v>2005.028362</v>
      </c>
      <c r="D109" s="42">
        <v>5875.6395320000001</v>
      </c>
      <c r="E109" s="42">
        <v>103.230459939</v>
      </c>
      <c r="F109" s="42">
        <v>103.415125569007</v>
      </c>
      <c r="G109" s="42">
        <v>2069.8000000000002</v>
      </c>
      <c r="H109" s="42">
        <v>6076.3</v>
      </c>
      <c r="I109" s="42">
        <v>298.59321199999999</v>
      </c>
      <c r="J109" s="42">
        <v>6714.9160845625702</v>
      </c>
      <c r="K109" s="42">
        <v>19677.739800729301</v>
      </c>
      <c r="L109" s="42">
        <v>8.8194717048717397E-3</v>
      </c>
      <c r="M109" s="42">
        <v>9.3968604213894302E-3</v>
      </c>
      <c r="N109" s="42">
        <v>9.2501547382467797E-3</v>
      </c>
      <c r="O109" s="42">
        <v>6931.8387586118297</v>
      </c>
      <c r="P109" s="42">
        <v>20349.759324066599</v>
      </c>
      <c r="Q109" s="42">
        <v>4.0658533705411302E-2</v>
      </c>
      <c r="R109" s="42">
        <v>4.41939482255835E-2</v>
      </c>
      <c r="S109" s="42">
        <v>4.3295653216456301E-2</v>
      </c>
      <c r="T109" s="42">
        <v>1.89102033260913E-2</v>
      </c>
      <c r="U109" s="42">
        <v>1.9493367381748599E-2</v>
      </c>
    </row>
    <row r="110" spans="1:21">
      <c r="A110" s="42">
        <v>109</v>
      </c>
      <c r="B110" s="42">
        <v>2007</v>
      </c>
      <c r="C110" s="42">
        <v>2042.9438560000001</v>
      </c>
      <c r="D110" s="42">
        <v>5990.1755320000002</v>
      </c>
      <c r="E110" s="42">
        <v>106.488486876949</v>
      </c>
      <c r="F110" s="42">
        <v>106.98017054368999</v>
      </c>
      <c r="G110" s="42">
        <v>2175.5</v>
      </c>
      <c r="H110" s="42">
        <v>6408.3</v>
      </c>
      <c r="I110" s="42">
        <v>301.57989500000002</v>
      </c>
      <c r="J110" s="42">
        <v>6774.1380969709498</v>
      </c>
      <c r="K110" s="42">
        <v>19862.6487750452</v>
      </c>
      <c r="L110" s="42">
        <v>-2.07502159766145E-2</v>
      </c>
      <c r="M110" s="42">
        <v>-4.7494500895779402E-3</v>
      </c>
      <c r="N110" s="42">
        <v>-8.80472469840482E-3</v>
      </c>
      <c r="O110" s="42">
        <v>7213.6771584193302</v>
      </c>
      <c r="P110" s="42">
        <v>21249.0955340375</v>
      </c>
      <c r="Q110" s="42">
        <v>3.5132060504962502E-2</v>
      </c>
      <c r="R110" s="42">
        <v>2.8775314522669699E-2</v>
      </c>
      <c r="S110" s="42">
        <v>3.0386384315124901E-2</v>
      </c>
      <c r="T110" s="42">
        <v>-1.16748259772049E-2</v>
      </c>
      <c r="U110" s="42">
        <v>4.4742301551636797E-3</v>
      </c>
    </row>
    <row r="111" spans="1:21">
      <c r="A111" s="42">
        <v>110</v>
      </c>
      <c r="B111" s="42">
        <v>2008</v>
      </c>
      <c r="C111" s="42">
        <v>2019.092842</v>
      </c>
      <c r="D111" s="42">
        <v>6016.9769560000004</v>
      </c>
      <c r="E111" s="42">
        <v>112.56540327034701</v>
      </c>
      <c r="F111" s="42">
        <v>110.583770698423</v>
      </c>
      <c r="G111" s="42">
        <v>2272.8000000000002</v>
      </c>
      <c r="H111" s="42">
        <v>6653.8</v>
      </c>
      <c r="I111" s="42">
        <v>304.37484599999999</v>
      </c>
      <c r="J111" s="42">
        <v>6633.5732684033901</v>
      </c>
      <c r="K111" s="42">
        <v>19768.312116041299</v>
      </c>
      <c r="L111" s="42">
        <v>-2.6374355460397701E-2</v>
      </c>
      <c r="M111" s="42">
        <v>-2.28112915417953E-2</v>
      </c>
      <c r="N111" s="42">
        <v>-2.3718482597090602E-2</v>
      </c>
      <c r="O111" s="42">
        <v>7467.10850081218</v>
      </c>
      <c r="P111" s="42">
        <v>21860.544941351702</v>
      </c>
      <c r="Q111" s="42">
        <v>-5.5683287057441203E-2</v>
      </c>
      <c r="R111" s="42">
        <v>-8.9148468713997602E-3</v>
      </c>
      <c r="S111" s="42">
        <v>-2.0822550908192499E-2</v>
      </c>
      <c r="T111" s="42">
        <v>-1.7956135174095101E-2</v>
      </c>
      <c r="U111" s="42">
        <v>-1.43622640791112E-2</v>
      </c>
    </row>
    <row r="112" spans="1:21">
      <c r="A112" s="42">
        <v>111</v>
      </c>
      <c r="B112" s="42">
        <v>2009</v>
      </c>
      <c r="C112" s="42">
        <v>1982.8377379999999</v>
      </c>
      <c r="D112" s="42">
        <v>5930.5595439999997</v>
      </c>
      <c r="E112" s="42">
        <v>109.176860945946</v>
      </c>
      <c r="F112" s="42">
        <v>112.156364853117</v>
      </c>
      <c r="G112" s="42">
        <v>2164.8000000000002</v>
      </c>
      <c r="H112" s="42">
        <v>6651.5</v>
      </c>
      <c r="I112" s="42">
        <v>307.00655</v>
      </c>
      <c r="J112" s="42">
        <v>6458.6170490499298</v>
      </c>
      <c r="K112" s="42">
        <v>19317.3713850731</v>
      </c>
      <c r="L112" s="42">
        <v>1.57814854831533E-2</v>
      </c>
      <c r="M112" s="42">
        <v>2.04655199887749E-3</v>
      </c>
      <c r="N112" s="42">
        <v>5.4190987596229503E-3</v>
      </c>
      <c r="O112" s="42">
        <v>7051.3153546723997</v>
      </c>
      <c r="P112" s="42">
        <v>21665.661530674199</v>
      </c>
      <c r="Q112" s="42">
        <v>4.7838487343415399E-2</v>
      </c>
      <c r="R112" s="42">
        <v>2.2254268553631999E-2</v>
      </c>
      <c r="S112" s="42">
        <v>2.85363502473268E-2</v>
      </c>
      <c r="T112" s="42">
        <v>2.3456510388446299E-2</v>
      </c>
      <c r="U112" s="42">
        <v>9.6177987214893807E-3</v>
      </c>
    </row>
    <row r="113" spans="1:21">
      <c r="A113" s="42">
        <v>112</v>
      </c>
      <c r="B113" s="42">
        <v>2010</v>
      </c>
      <c r="C113" s="42">
        <v>2029.3481919999999</v>
      </c>
      <c r="D113" s="42">
        <v>5987.5984719999997</v>
      </c>
      <c r="E113" s="42">
        <v>112.622368552119</v>
      </c>
      <c r="F113" s="42">
        <v>114.418160002497</v>
      </c>
      <c r="G113" s="42">
        <v>2285.5</v>
      </c>
      <c r="H113" s="42">
        <v>6850.9</v>
      </c>
      <c r="I113" s="42">
        <v>309.32622500000002</v>
      </c>
      <c r="J113" s="42">
        <v>6560.5436202507599</v>
      </c>
      <c r="K113" s="42">
        <v>19356.905390094202</v>
      </c>
      <c r="L113" s="42">
        <v>1.5178938616224401E-2</v>
      </c>
      <c r="M113" s="42">
        <v>1.16273053504068E-2</v>
      </c>
      <c r="N113" s="42">
        <v>1.2515757895066201E-2</v>
      </c>
      <c r="O113" s="42">
        <v>7388.6396150213304</v>
      </c>
      <c r="P113" s="42">
        <v>22147.814980769901</v>
      </c>
      <c r="Q113" s="42">
        <v>7.6530773889647005E-2</v>
      </c>
      <c r="R113" s="42">
        <v>2.9446604271417001E-2</v>
      </c>
      <c r="S113" s="42">
        <v>4.1224861534941502E-2</v>
      </c>
      <c r="T113" s="42">
        <v>2.2601262898505899E-2</v>
      </c>
      <c r="U113" s="42">
        <v>1.9023662413680999E-2</v>
      </c>
    </row>
    <row r="114" spans="1:21">
      <c r="A114" s="42">
        <v>113</v>
      </c>
      <c r="B114" s="42">
        <v>2011</v>
      </c>
      <c r="C114" s="42">
        <v>2075.2140239999999</v>
      </c>
      <c r="D114" s="42">
        <v>6101.5045239999999</v>
      </c>
      <c r="E114" s="42">
        <v>119.428645495699</v>
      </c>
      <c r="F114" s="42">
        <v>116.433577522658</v>
      </c>
      <c r="G114" s="42">
        <v>2478.4</v>
      </c>
      <c r="H114" s="42">
        <v>7104.2</v>
      </c>
      <c r="I114" s="42">
        <v>311.58781599999998</v>
      </c>
      <c r="J114" s="42">
        <v>6660.12570915161</v>
      </c>
      <c r="K114" s="42">
        <v>19581.9740397038</v>
      </c>
      <c r="L114" s="42">
        <v>1.81140341034602E-3</v>
      </c>
      <c r="M114" s="42">
        <v>4.8033216593490503E-3</v>
      </c>
      <c r="N114" s="42">
        <v>4.0295055563781303E-3</v>
      </c>
      <c r="O114" s="42">
        <v>7954.0979227506105</v>
      </c>
      <c r="P114" s="42">
        <v>22799.992923985199</v>
      </c>
      <c r="Q114" s="42">
        <v>2.69521828241879E-2</v>
      </c>
      <c r="R114" s="42">
        <v>2.5046269524215702E-2</v>
      </c>
      <c r="S114" s="42">
        <v>2.5539206255650999E-2</v>
      </c>
      <c r="T114" s="42">
        <v>9.29063594261814E-3</v>
      </c>
      <c r="U114" s="42">
        <v>1.23048909829833E-2</v>
      </c>
    </row>
    <row r="115" spans="1:21">
      <c r="A115" s="42">
        <v>114</v>
      </c>
      <c r="B115" s="42">
        <v>2012</v>
      </c>
      <c r="C115" s="42">
        <v>2094.4940820000002</v>
      </c>
      <c r="D115" s="42">
        <v>6176.582872</v>
      </c>
      <c r="E115" s="42">
        <v>122.425745770142</v>
      </c>
      <c r="F115" s="42">
        <v>118.779269250287</v>
      </c>
      <c r="G115" s="42">
        <v>2564.1999999999998</v>
      </c>
      <c r="H115" s="42">
        <v>7336.5</v>
      </c>
      <c r="I115" s="42">
        <v>313.91404</v>
      </c>
      <c r="J115" s="42">
        <v>6672.1898835744996</v>
      </c>
      <c r="K115" s="42">
        <v>19676.032559741499</v>
      </c>
      <c r="L115" s="42" t="s">
        <v>50</v>
      </c>
      <c r="M115" s="42" t="s">
        <v>50</v>
      </c>
      <c r="N115" s="42" t="s">
        <v>50</v>
      </c>
      <c r="O115" s="42">
        <v>8168.4782241660796</v>
      </c>
      <c r="P115" s="42">
        <v>23371.047691909502</v>
      </c>
      <c r="Q115" s="42" t="s">
        <v>50</v>
      </c>
      <c r="R115" s="42" t="s">
        <v>50</v>
      </c>
      <c r="S115" s="42" t="s">
        <v>50</v>
      </c>
      <c r="T115" s="42" t="s">
        <v>50</v>
      </c>
      <c r="U115" s="42"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1899-09 Cons.Real v1</vt:lpstr>
      <vt:lpstr>1899-09 Cons.Real v1 (notes)</vt:lpstr>
      <vt:lpstr>1899-09 Cons.Nom v1</vt:lpstr>
      <vt:lpstr>1899-09 Cons.Nom v1 (notes)</vt:lpstr>
      <vt:lpstr>1899-09 Price Index v1</vt:lpstr>
      <vt:lpstr>1899-09 Price Index v1 (notes)</vt:lpstr>
      <vt:lpstr>consumption_final</vt:lpstr>
      <vt:lpstr>'1899-09 Cons.Nom v1'!Print_Area</vt:lpstr>
      <vt:lpstr>'1899-09 Cons.Nom v1 (notes)'!Print_Area</vt:lpstr>
      <vt:lpstr>'1899-09 Cons.Real v1'!Print_Area</vt:lpstr>
      <vt:lpstr>'1899-09 Cons.Real v1 (notes)'!Print_Area</vt:lpstr>
      <vt:lpstr>'1899-09 Price Index v1'!Print_Area</vt:lpstr>
      <vt:lpstr>'1899-09 Price Index v1 (notes)'!Print_Area</vt:lpstr>
      <vt:lpstr>'1899-09 Cons.Nom v1'!Print_Titles</vt:lpstr>
      <vt:lpstr>'1899-09 Cons.Real v1'!Print_Titles</vt:lpstr>
      <vt:lpstr>'1899-09 Price Index v1'!Print_Titles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lgranros</dc:creator>
  <cp:lastModifiedBy>lgranros</cp:lastModifiedBy>
  <cp:lastPrinted>2013-07-10T22:00:36Z</cp:lastPrinted>
  <dcterms:created xsi:type="dcterms:W3CDTF">2013-06-24T17:47:12Z</dcterms:created>
  <dcterms:modified xsi:type="dcterms:W3CDTF">2013-07-10T22:03:51Z</dcterms:modified>
</cp:coreProperties>
</file>